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moto\Documents\web5\2017new\"/>
    </mc:Choice>
  </mc:AlternateContent>
  <xr:revisionPtr revIDLastSave="0" documentId="8_{C15B4370-4DF2-4FA4-B560-E81198152128}" xr6:coauthVersionLast="47" xr6:coauthVersionMax="47" xr10:uidLastSave="{00000000-0000-0000-0000-000000000000}"/>
  <bookViews>
    <workbookView xWindow="760" yWindow="760" windowWidth="11320" windowHeight="9960" xr2:uid="{00000000-000D-0000-FFFF-FFFF00000000}"/>
  </bookViews>
  <sheets>
    <sheet name="女子入力" sheetId="11" r:id="rId1"/>
    <sheet name="男子入力" sheetId="10" r:id="rId2"/>
    <sheet name="女子申込書(入力不可)" sheetId="13" r:id="rId3"/>
    <sheet name="男子申込書(入力不可)" sheetId="12" r:id="rId4"/>
  </sheets>
  <externalReferences>
    <externalReference r:id="rId5"/>
  </externalReferences>
  <definedNames>
    <definedName name="_xlnm.Print_Area" localSheetId="2">'女子申込書(入力不可)'!$A$1:$I$45</definedName>
    <definedName name="_xlnm.Print_Area" localSheetId="0">女子入力!$A$1:$N$29</definedName>
    <definedName name="_xlnm.Print_Area" localSheetId="3">'男子申込書(入力不可)'!$A$1:$I$45</definedName>
    <definedName name="_xlnm.Print_Area" localSheetId="1">男子入力!$A$1:$N$29</definedName>
    <definedName name="種別">[1]入力シート!$K$3:$K$5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2" l="1"/>
  <c r="D4" i="13"/>
  <c r="H31" i="13"/>
  <c r="H29" i="13"/>
  <c r="H27" i="13"/>
  <c r="H25" i="13"/>
  <c r="H23" i="13"/>
  <c r="H21" i="13"/>
  <c r="H19" i="13"/>
  <c r="H17" i="13"/>
  <c r="F31" i="13"/>
  <c r="F29" i="13"/>
  <c r="F27" i="13"/>
  <c r="F25" i="13"/>
  <c r="G25" i="13" s="1"/>
  <c r="F23" i="13"/>
  <c r="F21" i="13"/>
  <c r="F19" i="13"/>
  <c r="G19" i="13" s="1"/>
  <c r="F17" i="13"/>
  <c r="E31" i="13"/>
  <c r="R9" i="13" s="1"/>
  <c r="E29" i="13"/>
  <c r="N9" i="13" s="1"/>
  <c r="E27" i="13"/>
  <c r="R8" i="13" s="1"/>
  <c r="E25" i="13"/>
  <c r="N8" i="13" s="1"/>
  <c r="E23" i="13"/>
  <c r="R7" i="13" s="1"/>
  <c r="E21" i="13"/>
  <c r="N7" i="13" s="1"/>
  <c r="E19" i="13"/>
  <c r="R6" i="13" s="1"/>
  <c r="E17" i="13"/>
  <c r="N6" i="13" s="1"/>
  <c r="D32" i="13"/>
  <c r="O9" i="13" s="1"/>
  <c r="D31" i="13"/>
  <c r="D30" i="13"/>
  <c r="K9" i="13" s="1"/>
  <c r="D29" i="13"/>
  <c r="D28" i="13"/>
  <c r="O8" i="13" s="1"/>
  <c r="D27" i="13"/>
  <c r="D26" i="13"/>
  <c r="K8" i="13" s="1"/>
  <c r="D25" i="13"/>
  <c r="D24" i="13"/>
  <c r="O7" i="13" s="1"/>
  <c r="D23" i="13"/>
  <c r="D22" i="13"/>
  <c r="K7" i="13" s="1"/>
  <c r="D21" i="13"/>
  <c r="D19" i="13"/>
  <c r="D20" i="13"/>
  <c r="O6" i="13" s="1"/>
  <c r="D17" i="13"/>
  <c r="D18" i="13"/>
  <c r="K6" i="13" s="1"/>
  <c r="F13" i="13"/>
  <c r="D12" i="13"/>
  <c r="M5" i="13" s="1"/>
  <c r="G12" i="13"/>
  <c r="D10" i="13"/>
  <c r="H8" i="13"/>
  <c r="K4" i="13" s="1"/>
  <c r="D8" i="13"/>
  <c r="G10" i="13"/>
  <c r="D44" i="13"/>
  <c r="G44" i="13"/>
  <c r="G38" i="13"/>
  <c r="D38" i="13"/>
  <c r="H7" i="13"/>
  <c r="H6" i="13"/>
  <c r="D7" i="13"/>
  <c r="D6" i="13"/>
  <c r="H4" i="13"/>
  <c r="E4" i="13"/>
  <c r="M4" i="13" s="1"/>
  <c r="D38" i="12"/>
  <c r="E4" i="12"/>
  <c r="M4" i="12" s="1"/>
  <c r="F13" i="12"/>
  <c r="G12" i="12"/>
  <c r="G44" i="12"/>
  <c r="D44" i="12"/>
  <c r="G38" i="12"/>
  <c r="G23" i="13" l="1"/>
  <c r="G21" i="13"/>
  <c r="G31" i="13"/>
  <c r="G17" i="13"/>
  <c r="G27" i="13"/>
  <c r="G29" i="13"/>
  <c r="H17" i="12"/>
  <c r="F17" i="12"/>
  <c r="G17" i="12" s="1"/>
  <c r="D10" i="12"/>
  <c r="D8" i="12"/>
  <c r="H7" i="12"/>
  <c r="H6" i="12"/>
  <c r="D7" i="12"/>
  <c r="D6" i="12"/>
  <c r="H4" i="12"/>
  <c r="D4" i="12"/>
  <c r="D32" i="12"/>
  <c r="O9" i="12" s="1"/>
  <c r="H31" i="12"/>
  <c r="F31" i="12"/>
  <c r="G31" i="12" s="1"/>
  <c r="E31" i="12"/>
  <c r="R9" i="12" s="1"/>
  <c r="D31" i="12"/>
  <c r="D30" i="12"/>
  <c r="K9" i="12" s="1"/>
  <c r="H29" i="12"/>
  <c r="F29" i="12"/>
  <c r="G29" i="12" s="1"/>
  <c r="E29" i="12"/>
  <c r="N9" i="12" s="1"/>
  <c r="D29" i="12"/>
  <c r="D28" i="12"/>
  <c r="O8" i="12" s="1"/>
  <c r="H27" i="12"/>
  <c r="F27" i="12"/>
  <c r="G27" i="12" s="1"/>
  <c r="E27" i="12"/>
  <c r="R8" i="12" s="1"/>
  <c r="D27" i="12"/>
  <c r="K8" i="12"/>
  <c r="H25" i="12"/>
  <c r="F25" i="12"/>
  <c r="G25" i="12" s="1"/>
  <c r="E25" i="12"/>
  <c r="N8" i="12" s="1"/>
  <c r="D25" i="12"/>
  <c r="D24" i="12"/>
  <c r="O7" i="12" s="1"/>
  <c r="H23" i="12"/>
  <c r="F23" i="12"/>
  <c r="G23" i="12" s="1"/>
  <c r="E23" i="12"/>
  <c r="R7" i="12" s="1"/>
  <c r="D23" i="12"/>
  <c r="D22" i="12"/>
  <c r="K7" i="12" s="1"/>
  <c r="H21" i="12"/>
  <c r="F21" i="12"/>
  <c r="G21" i="12" s="1"/>
  <c r="E21" i="12"/>
  <c r="N7" i="12" s="1"/>
  <c r="D21" i="12"/>
  <c r="D20" i="12"/>
  <c r="O6" i="12" s="1"/>
  <c r="H19" i="12"/>
  <c r="F19" i="12"/>
  <c r="G19" i="12" s="1"/>
  <c r="E19" i="12"/>
  <c r="R6" i="12" s="1"/>
  <c r="D19" i="12"/>
  <c r="E17" i="12"/>
  <c r="N6" i="12" s="1"/>
  <c r="D18" i="12"/>
  <c r="K6" i="12" s="1"/>
  <c r="D17" i="12"/>
  <c r="D12" i="12"/>
  <c r="M5" i="12" s="1"/>
  <c r="G10" i="12"/>
  <c r="H8" i="12"/>
  <c r="K4" i="12" s="1"/>
</calcChain>
</file>

<file path=xl/sharedStrings.xml><?xml version="1.0" encoding="utf-8"?>
<sst xmlns="http://schemas.openxmlformats.org/spreadsheetml/2006/main" count="195" uniqueCount="83">
  <si>
    <t>順位</t>
    <rPh sb="0" eb="2">
      <t>ジュンイ</t>
    </rPh>
    <phoneticPr fontId="1"/>
  </si>
  <si>
    <t>学年</t>
    <rPh sb="0" eb="2">
      <t>ガクネン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</si>
  <si>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</si>
  <si>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</si>
  <si>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備考</t>
    <rPh sb="0" eb="2">
      <t>ビコウ</t>
    </rPh>
    <phoneticPr fontId="1"/>
  </si>
  <si>
    <t>学校所在地</t>
    <rPh sb="0" eb="2">
      <t>ガッコウ</t>
    </rPh>
    <rPh sb="2" eb="5">
      <t>ショザイチ</t>
    </rPh>
    <phoneticPr fontId="1"/>
  </si>
  <si>
    <t>申込責任者</t>
    <rPh sb="0" eb="2">
      <t>モウシコミ</t>
    </rPh>
    <rPh sb="2" eb="5">
      <t>セキニンシャ</t>
    </rPh>
    <phoneticPr fontId="1"/>
  </si>
  <si>
    <t>氏名</t>
    <rPh sb="0" eb="2">
      <t>シメイ</t>
    </rPh>
    <phoneticPr fontId="1"/>
  </si>
  <si>
    <t>引率責任者</t>
    <rPh sb="0" eb="2">
      <t>インソツ</t>
    </rPh>
    <rPh sb="2" eb="5">
      <t>セキニンシャ</t>
    </rPh>
    <phoneticPr fontId="1"/>
  </si>
  <si>
    <t>監督氏名</t>
    <rPh sb="0" eb="2">
      <t>カントク</t>
    </rPh>
    <rPh sb="2" eb="4">
      <t>シメイ</t>
    </rPh>
    <phoneticPr fontId="1"/>
  </si>
  <si>
    <t>TEL</t>
    <phoneticPr fontId="1"/>
  </si>
  <si>
    <t>FAX</t>
    <phoneticPr fontId="1"/>
  </si>
  <si>
    <t>上記の者標記大会に出場することを認めます。</t>
    <rPh sb="0" eb="2">
      <t>ジョウキ</t>
    </rPh>
    <rPh sb="3" eb="4">
      <t>モノ</t>
    </rPh>
    <rPh sb="4" eb="6">
      <t>ヒョウキ</t>
    </rPh>
    <rPh sb="6" eb="8">
      <t>タイカイ</t>
    </rPh>
    <rPh sb="9" eb="11">
      <t>シュツジョウ</t>
    </rPh>
    <rPh sb="16" eb="17">
      <t>ミト</t>
    </rPh>
    <phoneticPr fontId="1"/>
  </si>
  <si>
    <t>団体戦</t>
    <rPh sb="0" eb="3">
      <t>ダンタイセン</t>
    </rPh>
    <phoneticPr fontId="1"/>
  </si>
  <si>
    <t>緊急連絡先（携帯電話）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</si>
  <si>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</si>
  <si>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A</t>
    <phoneticPr fontId="1"/>
  </si>
  <si>
    <t>B</t>
    <phoneticPr fontId="1"/>
  </si>
  <si>
    <t>県内
順位</t>
    <rPh sb="0" eb="2">
      <t>ケンナイ</t>
    </rPh>
    <rPh sb="3" eb="5">
      <t>ジュンイ</t>
    </rPh>
    <phoneticPr fontId="1"/>
  </si>
  <si>
    <t>（女子団体戦用）</t>
    <rPh sb="1" eb="3">
      <t>ジョシ</t>
    </rPh>
    <rPh sb="3" eb="5">
      <t>ダンタイ</t>
    </rPh>
    <rPh sb="5" eb="6">
      <t>イクサ</t>
    </rPh>
    <rPh sb="6" eb="7">
      <t>ヨウ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</si>
  <si>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</si>
  <si>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</si>
  <si>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学校情報</t>
    <rPh sb="0" eb="2">
      <t>ガッコウ</t>
    </rPh>
    <rPh sb="2" eb="4">
      <t>ジョウホウ</t>
    </rPh>
    <phoneticPr fontId="1"/>
  </si>
  <si>
    <t>学校長名</t>
    <rPh sb="0" eb="3">
      <t>ガッコウチョウ</t>
    </rPh>
    <rPh sb="3" eb="4">
      <t>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</si>
  <si>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</si>
  <si>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</si>
  <si>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</si>
  <si>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記入例</t>
    <rPh sb="0" eb="2">
      <t>キニュウ</t>
    </rPh>
    <rPh sb="2" eb="3">
      <t>レイ</t>
    </rPh>
    <phoneticPr fontId="10"/>
  </si>
  <si>
    <t>徳島　太郎</t>
    <rPh sb="0" eb="2">
      <t>トクシマ</t>
    </rPh>
    <rPh sb="3" eb="5">
      <t>タロウ</t>
    </rPh>
    <phoneticPr fontId="10"/>
  </si>
  <si>
    <t>770-0853</t>
    <phoneticPr fontId="10"/>
  </si>
  <si>
    <t>徳島市中徳島町1丁目５番地</t>
    <rPh sb="0" eb="3">
      <t>トクシマシ</t>
    </rPh>
    <rPh sb="3" eb="7">
      <t>ナカトクシマチョウ</t>
    </rPh>
    <rPh sb="8" eb="10">
      <t>チョウメ</t>
    </rPh>
    <rPh sb="11" eb="13">
      <t>バンチ</t>
    </rPh>
    <phoneticPr fontId="10"/>
  </si>
  <si>
    <t>監督情報</t>
    <rPh sb="0" eb="2">
      <t>カントク</t>
    </rPh>
    <rPh sb="2" eb="4">
      <t>ジョウホウ</t>
    </rPh>
    <phoneticPr fontId="1"/>
  </si>
  <si>
    <t>フリガナ</t>
    <phoneticPr fontId="1"/>
  </si>
  <si>
    <t>申込年月日</t>
    <rPh sb="0" eb="2">
      <t>モウシコミ</t>
    </rPh>
    <rPh sb="2" eb="5">
      <t>ネンガッピ</t>
    </rPh>
    <phoneticPr fontId="1"/>
  </si>
  <si>
    <t>090-1234-5678</t>
    <phoneticPr fontId="10"/>
  </si>
  <si>
    <t>団体戦選手情報</t>
    <rPh sb="0" eb="3">
      <t>ダンタイセン</t>
    </rPh>
    <rPh sb="3" eb="5">
      <t>センシュ</t>
    </rPh>
    <rPh sb="5" eb="7">
      <t>ジョウホウ</t>
    </rPh>
    <phoneticPr fontId="10"/>
  </si>
  <si>
    <t>選手名</t>
    <rPh sb="0" eb="3">
      <t>センシュメイ</t>
    </rPh>
    <phoneticPr fontId="1"/>
  </si>
  <si>
    <t>生年月日</t>
    <rPh sb="0" eb="2">
      <t>セイネン</t>
    </rPh>
    <rPh sb="2" eb="4">
      <t>ガッピ</t>
    </rPh>
    <phoneticPr fontId="1"/>
  </si>
  <si>
    <t>高越</t>
    <rPh sb="0" eb="2">
      <t>コウツ</t>
    </rPh>
    <phoneticPr fontId="1"/>
  </si>
  <si>
    <t>吉乃</t>
    <rPh sb="0" eb="2">
      <t>ヨシノ</t>
    </rPh>
    <phoneticPr fontId="1"/>
  </si>
  <si>
    <t>ヨシノ</t>
    <phoneticPr fontId="1"/>
  </si>
  <si>
    <t>088-653-9111</t>
    <phoneticPr fontId="10"/>
  </si>
  <si>
    <t>プルダウン↓</t>
    <phoneticPr fontId="10"/>
  </si>
  <si>
    <t>コウツ</t>
    <phoneticPr fontId="1"/>
  </si>
  <si>
    <t>（男子団体戦用）</t>
    <rPh sb="1" eb="3">
      <t>ダンシ</t>
    </rPh>
    <rPh sb="3" eb="5">
      <t>ダンタイ</t>
    </rPh>
    <rPh sb="5" eb="6">
      <t>イクサ</t>
    </rPh>
    <rPh sb="6" eb="7">
      <t>ヨウ</t>
    </rPh>
    <phoneticPr fontId="1"/>
  </si>
  <si>
    <t>プログラム用</t>
    <rPh sb="5" eb="6">
      <t>ヨウ</t>
    </rPh>
    <phoneticPr fontId="1"/>
  </si>
  <si>
    <t>今治東</t>
  </si>
  <si>
    <t>監　　　督</t>
    <rPh sb="0" eb="1">
      <t>ラン</t>
    </rPh>
    <rPh sb="4" eb="5">
      <t>ヨシ</t>
    </rPh>
    <phoneticPr fontId="1"/>
  </si>
  <si>
    <t>B</t>
    <phoneticPr fontId="1"/>
  </si>
  <si>
    <t>A</t>
    <phoneticPr fontId="1"/>
  </si>
  <si>
    <t>B</t>
    <phoneticPr fontId="1"/>
  </si>
  <si>
    <t>県名</t>
    <rPh sb="0" eb="2">
      <t>ケンメイ</t>
    </rPh>
    <phoneticPr fontId="1"/>
  </si>
  <si>
    <t>徳島</t>
    <rPh sb="0" eb="2">
      <t>トクシマ</t>
    </rPh>
    <phoneticPr fontId="10"/>
  </si>
  <si>
    <t>学校名</t>
    <rPh sb="0" eb="2">
      <t>ガッコウ</t>
    </rPh>
    <rPh sb="2" eb="3">
      <t>メイ</t>
    </rPh>
    <phoneticPr fontId="1"/>
  </si>
  <si>
    <t>城東高等学校</t>
    <rPh sb="0" eb="2">
      <t>ジョウトウ</t>
    </rPh>
    <rPh sb="2" eb="4">
      <t>コウトウ</t>
    </rPh>
    <rPh sb="4" eb="6">
      <t>ガッコウ</t>
    </rPh>
    <phoneticPr fontId="10"/>
  </si>
  <si>
    <t>課程</t>
    <rPh sb="0" eb="2">
      <t>カテイ</t>
    </rPh>
    <phoneticPr fontId="1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</si>
  <si>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</si>
  <si>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</si>
  <si>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FAX番号</t>
    <rPh sb="3" eb="5">
      <t>バンゴウ</t>
    </rPh>
    <phoneticPr fontId="1"/>
  </si>
  <si>
    <t>088-653-3103</t>
    <phoneticPr fontId="10"/>
  </si>
  <si>
    <t>緊急連絡先</t>
    <rPh sb="0" eb="2">
      <t>キンキュウ</t>
    </rPh>
    <rPh sb="2" eb="5">
      <t>レンラクサキ</t>
    </rPh>
    <phoneticPr fontId="1"/>
  </si>
  <si>
    <t>申込責任者</t>
    <rPh sb="0" eb="2">
      <t>モウシコ</t>
    </rPh>
    <rPh sb="2" eb="5">
      <t>セキニンシャ</t>
    </rPh>
    <phoneticPr fontId="1"/>
  </si>
  <si>
    <t>吉野川　三郎</t>
    <rPh sb="0" eb="3">
      <t>ヨシノガワ</t>
    </rPh>
    <rPh sb="4" eb="6">
      <t>サブロウ</t>
    </rPh>
    <phoneticPr fontId="10"/>
  </si>
  <si>
    <t>引率責任者氏名</t>
    <rPh sb="0" eb="2">
      <t>インソツ</t>
    </rPh>
    <rPh sb="2" eb="4">
      <t>セキニン</t>
    </rPh>
    <rPh sb="4" eb="5">
      <t>シャ</t>
    </rPh>
    <rPh sb="5" eb="7">
      <t>シメイ</t>
    </rPh>
    <rPh sb="6" eb="7">
      <t>メイ</t>
    </rPh>
    <phoneticPr fontId="1"/>
  </si>
  <si>
    <t>芳野　峰夫</t>
    <rPh sb="0" eb="2">
      <t>ヨシノ</t>
    </rPh>
    <rPh sb="3" eb="5">
      <t>ミネオ</t>
    </rPh>
    <phoneticPr fontId="1"/>
  </si>
  <si>
    <t>県内順位</t>
    <rPh sb="0" eb="2">
      <t>ケンナイ</t>
    </rPh>
    <rPh sb="2" eb="4">
      <t>ジュンイ</t>
    </rPh>
    <phoneticPr fontId="1"/>
  </si>
  <si>
    <t>学校略称</t>
    <rPh sb="0" eb="2">
      <t>ガッコウ</t>
    </rPh>
    <rPh sb="2" eb="4">
      <t>リャクショウ</t>
    </rPh>
    <phoneticPr fontId="1"/>
  </si>
  <si>
    <t>城東</t>
    <rPh sb="0" eb="2">
      <t>ジョウトウ</t>
    </rPh>
    <phoneticPr fontId="10"/>
  </si>
  <si>
    <t>（　フリガナ　）</t>
    <phoneticPr fontId="1"/>
  </si>
  <si>
    <t>上記の者を県代表として出場することを認めます。</t>
    <rPh sb="0" eb="2">
      <t>ジョウキ</t>
    </rPh>
    <rPh sb="3" eb="4">
      <t>モノ</t>
    </rPh>
    <rPh sb="5" eb="8">
      <t>ケンダイヒョウ</t>
    </rPh>
    <rPh sb="11" eb="13">
      <t>シュツジョウ</t>
    </rPh>
    <rPh sb="18" eb="19">
      <t>ミト</t>
    </rPh>
    <phoneticPr fontId="1"/>
  </si>
  <si>
    <t>⇒</t>
    <phoneticPr fontId="1"/>
  </si>
  <si>
    <r>
      <t xml:space="preserve">希望使用球
</t>
    </r>
    <r>
      <rPr>
        <b/>
        <sz val="12"/>
        <color rgb="FFFF0000"/>
        <rFont val="HG丸ｺﾞｼｯｸM-PRO"/>
        <family val="3"/>
        <charset val="128"/>
      </rPr>
      <t>＊申込後は変更不可</t>
    </r>
    <rPh sb="0" eb="2">
      <t>キボウ</t>
    </rPh>
    <rPh sb="2" eb="5">
      <t>シヨウキュウ</t>
    </rPh>
    <rPh sb="7" eb="9">
      <t>モウシコミ</t>
    </rPh>
    <rPh sb="9" eb="10">
      <t>ゴ</t>
    </rPh>
    <rPh sb="11" eb="15">
      <t>ヘンコウフカ</t>
    </rPh>
    <phoneticPr fontId="1"/>
  </si>
  <si>
    <t>プルダウン↓</t>
    <phoneticPr fontId="1"/>
  </si>
  <si>
    <r>
      <rPr>
        <b/>
        <sz val="14"/>
        <color rgb="FFFF0000"/>
        <rFont val="HG丸ｺﾞｼｯｸM-PRO"/>
        <family val="3"/>
        <charset val="128"/>
      </rPr>
      <t>希望使用球</t>
    </r>
    <r>
      <rPr>
        <b/>
        <sz val="12"/>
        <color rgb="FFFF0000"/>
        <rFont val="HG丸ｺﾞｼｯｸM-PRO"/>
        <family val="3"/>
        <charset val="128"/>
      </rPr>
      <t>＊</t>
    </r>
    <r>
      <rPr>
        <b/>
        <sz val="11"/>
        <color rgb="FFFF0000"/>
        <rFont val="HG丸ｺﾞｼｯｸM-PRO"/>
        <family val="3"/>
        <charset val="128"/>
      </rPr>
      <t>申込後の変更不可</t>
    </r>
    <rPh sb="0" eb="2">
      <t>キボウ</t>
    </rPh>
    <rPh sb="2" eb="5">
      <t>シヨウキュウ</t>
    </rPh>
    <rPh sb="6" eb="9">
      <t>モウシコミゴ</t>
    </rPh>
    <rPh sb="10" eb="14">
      <t>ヘンコウフカ</t>
    </rPh>
    <phoneticPr fontId="1"/>
  </si>
  <si>
    <t>男子入力シート</t>
    <rPh sb="0" eb="2">
      <t>ダンシ</t>
    </rPh>
    <rPh sb="2" eb="4">
      <t>ニュウリョク</t>
    </rPh>
    <phoneticPr fontId="1"/>
  </si>
  <si>
    <t>女子入力シート</t>
    <rPh sb="0" eb="2">
      <t>ジョシ</t>
    </rPh>
    <rPh sb="2" eb="4">
      <t>ニュウリョク</t>
    </rPh>
    <phoneticPr fontId="1"/>
  </si>
  <si>
    <t>令和　　年　　　　月　　　　日</t>
    <rPh sb="0" eb="2">
      <t>レイワ</t>
    </rPh>
    <rPh sb="4" eb="5">
      <t>ネン</t>
    </rPh>
    <rPh sb="9" eb="10">
      <t>ガツ</t>
    </rPh>
    <rPh sb="14" eb="15">
      <t>ニチ</t>
    </rPh>
    <phoneticPr fontId="1"/>
  </si>
  <si>
    <t>第51回　全日本高等学校選抜ソフトテニス大会四国予選会　参加申込書</t>
    <rPh sb="0" eb="1">
      <t>ダイ</t>
    </rPh>
    <rPh sb="3" eb="4">
      <t>カイ</t>
    </rPh>
    <rPh sb="5" eb="8">
      <t>ゼンニッポン</t>
    </rPh>
    <rPh sb="8" eb="10">
      <t>コウトウ</t>
    </rPh>
    <rPh sb="10" eb="12">
      <t>ガッコウ</t>
    </rPh>
    <rPh sb="12" eb="14">
      <t>センバツ</t>
    </rPh>
    <rPh sb="20" eb="22">
      <t>タイカイ</t>
    </rPh>
    <rPh sb="22" eb="24">
      <t>シコク</t>
    </rPh>
    <rPh sb="24" eb="26">
      <t>ヨセン</t>
    </rPh>
    <rPh sb="26" eb="27">
      <t>カイ</t>
    </rPh>
    <rPh sb="28" eb="30">
      <t>サンカ</t>
    </rPh>
    <rPh sb="30" eb="33">
      <t>モウシコミショ</t>
    </rPh>
    <phoneticPr fontId="1"/>
  </si>
  <si>
    <t>〒774-0045　徳島県阿南市宝田町今市中新開１０-６　徳島県立阿南光高等学校内</t>
    <rPh sb="10" eb="12">
      <t>トクシマ</t>
    </rPh>
    <rPh sb="12" eb="13">
      <t>ケン</t>
    </rPh>
    <rPh sb="13" eb="15">
      <t>アナン</t>
    </rPh>
    <rPh sb="15" eb="16">
      <t>シ</t>
    </rPh>
    <rPh sb="16" eb="18">
      <t>タカラダ</t>
    </rPh>
    <rPh sb="18" eb="19">
      <t>マチ</t>
    </rPh>
    <rPh sb="19" eb="21">
      <t>イマイチ</t>
    </rPh>
    <rPh sb="21" eb="24">
      <t>ナカシンガイエヒメ</t>
    </rPh>
    <rPh sb="29" eb="31">
      <t>トクシマ</t>
    </rPh>
    <rPh sb="31" eb="33">
      <t>ケンリツ</t>
    </rPh>
    <rPh sb="33" eb="35">
      <t>アナン</t>
    </rPh>
    <rPh sb="35" eb="36">
      <t>ヒカリ</t>
    </rPh>
    <rPh sb="36" eb="38">
      <t>コウトウ</t>
    </rPh>
    <phoneticPr fontId="1"/>
  </si>
  <si>
    <t>湯浅　圭祐　宛　　　TEL(0884)-22-1408　　　FAX(0884)23-5102</t>
    <rPh sb="0" eb="2">
      <t>ユアサ</t>
    </rPh>
    <rPh sb="3" eb="5">
      <t>ケイスケ</t>
    </rPh>
    <phoneticPr fontId="1"/>
  </si>
  <si>
    <t>だいご</t>
    <phoneticPr fontId="10"/>
  </si>
  <si>
    <t xml:space="preserve">yuasa_keisuke_1@mt.tokushima-ec.ed.jp　　携帯　090-5714－0204 </t>
    <rPh sb="39" eb="41">
      <t>ケイタイ</t>
    </rPh>
    <phoneticPr fontId="1"/>
  </si>
  <si>
    <t>yuasa_keisuke_1@mt.tokushima-ec.ed.jp　　携帯　090-5714－0204</t>
    <rPh sb="39" eb="41">
      <t>ケイタイ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</si>
</sst>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@\ &quot;県&quot;"/>
    <numFmt numFmtId="177" formatCode="yyyy/m/d;@"/>
    <numFmt numFmtId="178" formatCode="[$-411]ggge&quot;年　&quot;m&quot;月　&quot;d&quot;日&quot;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4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indexed="21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HG明朝B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6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1"/>
      <color rgb="FF0070C0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0" xfId="0" applyFill="1">
      <alignment vertical="center"/>
    </xf>
    <xf numFmtId="0" fontId="0" fillId="2" borderId="7" xfId="0" applyFill="1" applyBorder="1" applyAlignment="1">
      <alignment horizontal="center" vertical="center" shrinkToFit="1"/>
    </xf>
    <xf numFmtId="57" fontId="0" fillId="3" borderId="7" xfId="0" applyNumberFormat="1" applyFill="1" applyBorder="1" applyAlignment="1" applyProtection="1">
      <alignment horizontal="left" vertical="center" shrinkToFit="1"/>
      <protection locked="0"/>
    </xf>
    <xf numFmtId="0" fontId="0" fillId="3" borderId="7" xfId="0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>
      <alignment horizontal="center" vertical="center" shrinkToFit="1"/>
    </xf>
    <xf numFmtId="0" fontId="0" fillId="2" borderId="7" xfId="0" applyFill="1" applyBorder="1" applyAlignment="1">
      <alignment vertical="center" shrinkToFit="1"/>
    </xf>
    <xf numFmtId="57" fontId="0" fillId="2" borderId="10" xfId="0" applyNumberFormat="1" applyFill="1" applyBorder="1" applyAlignment="1">
      <alignment vertical="center" shrinkToFit="1"/>
    </xf>
    <xf numFmtId="0" fontId="0" fillId="3" borderId="5" xfId="0" applyFill="1" applyBorder="1" applyAlignment="1" applyProtection="1">
      <alignment vertical="center" shrinkToFit="1"/>
      <protection locked="0"/>
    </xf>
    <xf numFmtId="0" fontId="0" fillId="3" borderId="18" xfId="0" applyFill="1" applyBorder="1" applyAlignment="1" applyProtection="1">
      <alignment vertical="center" shrinkToFit="1"/>
      <protection locked="0"/>
    </xf>
    <xf numFmtId="0" fontId="0" fillId="3" borderId="17" xfId="0" applyFill="1" applyBorder="1" applyAlignment="1" applyProtection="1">
      <alignment vertical="center" shrinkToFit="1"/>
      <protection locked="0"/>
    </xf>
    <xf numFmtId="0" fontId="0" fillId="3" borderId="7" xfId="0" applyFill="1" applyBorder="1" applyAlignment="1" applyProtection="1">
      <alignment vertical="center" shrinkToFit="1"/>
      <protection locked="0"/>
    </xf>
    <xf numFmtId="0" fontId="0" fillId="0" borderId="7" xfId="0" applyBorder="1" applyAlignment="1">
      <alignment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9" xfId="0" applyFill="1" applyBorder="1" applyAlignment="1">
      <alignment vertical="center" shrinkToFit="1"/>
    </xf>
    <xf numFmtId="0" fontId="0" fillId="0" borderId="21" xfId="0" applyBorder="1" applyAlignment="1">
      <alignment horizontal="center" vertical="center" shrinkToFit="1"/>
    </xf>
    <xf numFmtId="0" fontId="0" fillId="3" borderId="22" xfId="0" applyFill="1" applyBorder="1" applyAlignment="1" applyProtection="1">
      <alignment vertical="center" shrinkToFit="1"/>
      <protection locked="0"/>
    </xf>
    <xf numFmtId="0" fontId="0" fillId="3" borderId="23" xfId="0" applyFill="1" applyBorder="1" applyAlignment="1" applyProtection="1">
      <alignment vertical="center" shrinkToFit="1"/>
      <protection locked="0"/>
    </xf>
    <xf numFmtId="0" fontId="0" fillId="3" borderId="24" xfId="0" applyFill="1" applyBorder="1" applyAlignment="1" applyProtection="1">
      <alignment vertical="center" shrinkToFit="1"/>
      <protection locked="0"/>
    </xf>
    <xf numFmtId="0" fontId="0" fillId="3" borderId="25" xfId="0" applyFill="1" applyBorder="1" applyAlignment="1" applyProtection="1">
      <alignment vertical="center" shrinkToFit="1"/>
      <protection locked="0"/>
    </xf>
    <xf numFmtId="0" fontId="0" fillId="3" borderId="26" xfId="0" applyFill="1" applyBorder="1" applyAlignment="1" applyProtection="1">
      <alignment horizontal="center" vertical="center" shrinkToFit="1"/>
      <protection locked="0"/>
    </xf>
    <xf numFmtId="0" fontId="0" fillId="3" borderId="27" xfId="0" applyFill="1" applyBorder="1" applyAlignment="1" applyProtection="1">
      <alignment vertical="center" shrinkToFit="1"/>
      <protection locked="0"/>
    </xf>
    <xf numFmtId="0" fontId="0" fillId="0" borderId="28" xfId="0" applyBorder="1" applyAlignment="1">
      <alignment horizontal="center" vertical="center" shrinkToFit="1"/>
    </xf>
    <xf numFmtId="0" fontId="0" fillId="3" borderId="3" xfId="0" applyFill="1" applyBorder="1" applyAlignment="1" applyProtection="1">
      <alignment vertical="center" shrinkToFit="1"/>
      <protection locked="0"/>
    </xf>
    <xf numFmtId="0" fontId="0" fillId="3" borderId="7" xfId="0" applyFill="1" applyBorder="1" applyAlignment="1" applyProtection="1">
      <alignment horizontal="center" vertical="center" shrinkToFit="1"/>
      <protection locked="0"/>
    </xf>
    <xf numFmtId="0" fontId="0" fillId="3" borderId="29" xfId="0" applyFill="1" applyBorder="1" applyAlignment="1" applyProtection="1">
      <alignment vertical="center" shrinkToFit="1"/>
      <protection locked="0"/>
    </xf>
    <xf numFmtId="0" fontId="0" fillId="0" borderId="30" xfId="0" applyBorder="1" applyAlignment="1">
      <alignment horizontal="center" vertical="center" shrinkToFit="1"/>
    </xf>
    <xf numFmtId="0" fontId="0" fillId="3" borderId="31" xfId="0" applyFill="1" applyBorder="1" applyAlignment="1" applyProtection="1">
      <alignment vertical="center" shrinkToFit="1"/>
      <protection locked="0"/>
    </xf>
    <xf numFmtId="0" fontId="0" fillId="3" borderId="32" xfId="0" applyFill="1" applyBorder="1" applyAlignment="1" applyProtection="1">
      <alignment vertical="center" shrinkToFit="1"/>
      <protection locked="0"/>
    </xf>
    <xf numFmtId="0" fontId="0" fillId="3" borderId="33" xfId="0" applyFill="1" applyBorder="1" applyAlignment="1" applyProtection="1">
      <alignment vertical="center" shrinkToFit="1"/>
      <protection locked="0"/>
    </xf>
    <xf numFmtId="0" fontId="0" fillId="3" borderId="34" xfId="0" applyFill="1" applyBorder="1" applyAlignment="1" applyProtection="1">
      <alignment vertical="center" shrinkToFit="1"/>
      <protection locked="0"/>
    </xf>
    <xf numFmtId="0" fontId="0" fillId="3" borderId="35" xfId="0" applyFill="1" applyBorder="1" applyAlignment="1" applyProtection="1">
      <alignment horizontal="center" vertical="center" shrinkToFit="1"/>
      <protection locked="0"/>
    </xf>
    <xf numFmtId="0" fontId="0" fillId="3" borderId="36" xfId="0" applyFill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57" fontId="0" fillId="3" borderId="5" xfId="0" applyNumberFormat="1" applyFill="1" applyBorder="1" applyAlignment="1" applyProtection="1">
      <alignment vertical="center" shrinkToFit="1"/>
      <protection locked="0"/>
    </xf>
    <xf numFmtId="0" fontId="14" fillId="0" borderId="0" xfId="0" applyFont="1">
      <alignment vertical="center"/>
    </xf>
    <xf numFmtId="57" fontId="0" fillId="3" borderId="5" xfId="0" applyNumberFormat="1" applyFill="1" applyBorder="1" applyAlignment="1" applyProtection="1">
      <alignment horizontal="center" vertical="center" shrinkToFit="1"/>
      <protection locked="0"/>
    </xf>
    <xf numFmtId="0" fontId="0" fillId="0" borderId="1" xfId="0" applyBorder="1">
      <alignment vertical="center"/>
    </xf>
    <xf numFmtId="57" fontId="0" fillId="3" borderId="9" xfId="0" applyNumberFormat="1" applyFill="1" applyBorder="1" applyAlignment="1" applyProtection="1">
      <alignment vertical="center" shrinkToFit="1"/>
      <protection locked="0"/>
    </xf>
    <xf numFmtId="0" fontId="0" fillId="0" borderId="7" xfId="0" applyBorder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 shrinkToFit="1"/>
    </xf>
    <xf numFmtId="0" fontId="14" fillId="0" borderId="7" xfId="0" applyFont="1" applyBorder="1">
      <alignment vertical="center"/>
    </xf>
    <xf numFmtId="57" fontId="0" fillId="3" borderId="7" xfId="0" applyNumberFormat="1" applyFill="1" applyBorder="1" applyAlignment="1" applyProtection="1">
      <alignment horizontal="center" vertical="center" shrinkToFit="1"/>
      <protection locked="0"/>
    </xf>
    <xf numFmtId="57" fontId="0" fillId="2" borderId="9" xfId="0" applyNumberFormat="1" applyFill="1" applyBorder="1" applyAlignment="1">
      <alignment horizontal="center" vertical="center" shrinkToFit="1"/>
    </xf>
    <xf numFmtId="57" fontId="0" fillId="3" borderId="26" xfId="0" applyNumberFormat="1" applyFill="1" applyBorder="1" applyAlignment="1" applyProtection="1">
      <alignment horizontal="center" vertical="center" shrinkToFit="1"/>
      <protection locked="0"/>
    </xf>
    <xf numFmtId="57" fontId="0" fillId="3" borderId="35" xfId="0" applyNumberFormat="1" applyFill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center" vertical="center" shrinkToFit="1"/>
    </xf>
    <xf numFmtId="0" fontId="19" fillId="0" borderId="46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7" fillId="0" borderId="49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9" fillId="0" borderId="52" xfId="1" applyBorder="1" applyAlignment="1">
      <alignment horizontal="center" vertical="center"/>
    </xf>
    <xf numFmtId="0" fontId="28" fillId="8" borderId="54" xfId="0" applyFont="1" applyFill="1" applyBorder="1" applyAlignment="1">
      <alignment horizontal="center" vertical="center"/>
    </xf>
    <xf numFmtId="0" fontId="28" fillId="8" borderId="48" xfId="0" applyFont="1" applyFill="1" applyBorder="1" applyAlignment="1">
      <alignment horizontal="center" vertical="center"/>
    </xf>
    <xf numFmtId="0" fontId="28" fillId="8" borderId="55" xfId="0" applyFont="1" applyFill="1" applyBorder="1" applyAlignment="1">
      <alignment horizontal="center" vertical="center"/>
    </xf>
    <xf numFmtId="0" fontId="20" fillId="2" borderId="45" xfId="0" applyFont="1" applyFill="1" applyBorder="1" applyAlignment="1">
      <alignment horizontal="center" vertical="center"/>
    </xf>
    <xf numFmtId="0" fontId="20" fillId="2" borderId="46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0" fontId="19" fillId="3" borderId="45" xfId="0" applyFont="1" applyFill="1" applyBorder="1" applyAlignment="1">
      <alignment horizontal="center" vertical="center"/>
    </xf>
    <xf numFmtId="0" fontId="19" fillId="3" borderId="46" xfId="0" applyFont="1" applyFill="1" applyBorder="1" applyAlignment="1">
      <alignment horizontal="center" vertical="center"/>
    </xf>
    <xf numFmtId="0" fontId="19" fillId="3" borderId="47" xfId="0" applyFont="1" applyFill="1" applyBorder="1" applyAlignment="1">
      <alignment horizontal="center" vertical="center"/>
    </xf>
    <xf numFmtId="0" fontId="22" fillId="7" borderId="6" xfId="0" applyFont="1" applyFill="1" applyBorder="1" applyAlignment="1">
      <alignment horizontal="center" vertical="center"/>
    </xf>
    <xf numFmtId="0" fontId="22" fillId="7" borderId="14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57" fontId="0" fillId="3" borderId="5" xfId="0" applyNumberFormat="1" applyFill="1" applyBorder="1" applyAlignment="1" applyProtection="1">
      <alignment horizontal="center" vertical="center" shrinkToFit="1"/>
      <protection locked="0"/>
    </xf>
    <xf numFmtId="57" fontId="0" fillId="3" borderId="3" xfId="0" applyNumberFormat="1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3" borderId="5" xfId="0" applyFill="1" applyBorder="1" applyAlignment="1" applyProtection="1">
      <alignment horizontal="left" vertical="center" shrinkToFit="1"/>
      <protection locked="0"/>
    </xf>
    <xf numFmtId="0" fontId="0" fillId="3" borderId="16" xfId="0" applyFill="1" applyBorder="1" applyAlignment="1" applyProtection="1">
      <alignment horizontal="left" vertical="center" shrinkToFit="1"/>
      <protection locked="0"/>
    </xf>
    <xf numFmtId="0" fontId="0" fillId="3" borderId="3" xfId="0" applyFill="1" applyBorder="1" applyAlignment="1" applyProtection="1">
      <alignment horizontal="left" vertical="center" shrinkToFit="1"/>
      <protection locked="0"/>
    </xf>
    <xf numFmtId="0" fontId="0" fillId="3" borderId="5" xfId="0" applyFill="1" applyBorder="1" applyAlignment="1" applyProtection="1">
      <alignment horizontal="center" vertical="center" shrinkToFit="1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2" fillId="4" borderId="4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3" borderId="7" xfId="0" applyFill="1" applyBorder="1" applyAlignment="1" applyProtection="1">
      <alignment horizontal="center" vertical="center" shrinkToFit="1"/>
      <protection locked="0"/>
    </xf>
    <xf numFmtId="0" fontId="18" fillId="6" borderId="6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4" fontId="2" fillId="0" borderId="9" xfId="0" applyNumberFormat="1" applyFont="1" applyBorder="1" applyAlignment="1">
      <alignment horizontal="center" vertical="center" shrinkToFit="1"/>
    </xf>
    <xf numFmtId="14" fontId="2" fillId="0" borderId="10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178" fontId="0" fillId="0" borderId="0" xfId="0" applyNumberFormat="1" applyAlignment="1">
      <alignment horizontal="left" vertical="center" shrinkToFit="1"/>
    </xf>
    <xf numFmtId="0" fontId="5" fillId="0" borderId="11" xfId="0" applyFont="1" applyBorder="1" applyAlignment="1">
      <alignment horizontal="center" vertical="center" shrinkToFit="1"/>
    </xf>
    <xf numFmtId="177" fontId="2" fillId="0" borderId="9" xfId="0" applyNumberFormat="1" applyFont="1" applyBorder="1" applyAlignment="1">
      <alignment horizontal="center" vertical="center" shrinkToFit="1"/>
    </xf>
    <xf numFmtId="177" fontId="2" fillId="0" borderId="10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6" xfId="0" applyBorder="1" applyAlignment="1">
      <alignment horizontal="distributed" vertical="center" shrinkToFit="1"/>
    </xf>
    <xf numFmtId="0" fontId="0" fillId="0" borderId="12" xfId="0" applyBorder="1" applyAlignment="1">
      <alignment horizontal="distributed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4" xfId="0" applyBorder="1" applyAlignment="1">
      <alignment horizontal="distributed" vertical="center" shrinkToFit="1"/>
    </xf>
    <xf numFmtId="0" fontId="0" fillId="0" borderId="13" xfId="0" applyBorder="1" applyAlignment="1">
      <alignment horizontal="distributed" vertical="center" shrinkToFit="1"/>
    </xf>
    <xf numFmtId="0" fontId="16" fillId="0" borderId="45" xfId="0" applyFont="1" applyBorder="1" applyAlignment="1">
      <alignment horizontal="center" vertical="center" wrapText="1" shrinkToFit="1"/>
    </xf>
    <xf numFmtId="0" fontId="16" fillId="0" borderId="46" xfId="0" applyFont="1" applyBorder="1" applyAlignment="1">
      <alignment horizontal="center" vertical="center" shrinkToFit="1"/>
    </xf>
    <xf numFmtId="0" fontId="23" fillId="0" borderId="46" xfId="0" applyFont="1" applyBorder="1" applyAlignment="1">
      <alignment horizontal="center" vertical="center" shrinkToFit="1"/>
    </xf>
    <xf numFmtId="0" fontId="23" fillId="0" borderId="4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13" fillId="0" borderId="38" xfId="0" applyFont="1" applyBorder="1" applyAlignment="1">
      <alignment horizontal="center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12" fillId="5" borderId="6" xfId="0" applyFont="1" applyFill="1" applyBorder="1" applyAlignment="1">
      <alignment horizontal="center" vertical="center" shrinkToFit="1"/>
    </xf>
    <xf numFmtId="0" fontId="12" fillId="5" borderId="14" xfId="0" applyFont="1" applyFill="1" applyBorder="1" applyAlignment="1">
      <alignment horizontal="center" vertical="center" shrinkToFit="1"/>
    </xf>
    <xf numFmtId="0" fontId="12" fillId="5" borderId="12" xfId="0" applyFont="1" applyFill="1" applyBorder="1" applyAlignment="1">
      <alignment horizontal="center" vertical="center" shrinkToFit="1"/>
    </xf>
    <xf numFmtId="0" fontId="12" fillId="5" borderId="4" xfId="0" applyFont="1" applyFill="1" applyBorder="1" applyAlignment="1">
      <alignment horizontal="center" vertical="center" shrinkToFit="1"/>
    </xf>
    <xf numFmtId="0" fontId="12" fillId="5" borderId="15" xfId="0" applyFont="1" applyFill="1" applyBorder="1" applyAlignment="1">
      <alignment horizontal="center" vertical="center" shrinkToFit="1"/>
    </xf>
    <xf numFmtId="0" fontId="12" fillId="5" borderId="13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1" fillId="7" borderId="6" xfId="0" applyFont="1" applyFill="1" applyBorder="1" applyAlignment="1">
      <alignment horizontal="distributed" vertical="center" shrinkToFit="1"/>
    </xf>
    <xf numFmtId="0" fontId="21" fillId="7" borderId="12" xfId="0" applyFont="1" applyFill="1" applyBorder="1" applyAlignment="1">
      <alignment horizontal="distributed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13" fillId="0" borderId="28" xfId="0" applyFont="1" applyBorder="1" applyAlignment="1">
      <alignment horizontal="center" vertical="center" shrinkToFit="1"/>
    </xf>
    <xf numFmtId="0" fontId="21" fillId="7" borderId="4" xfId="0" applyFont="1" applyFill="1" applyBorder="1" applyAlignment="1">
      <alignment horizontal="distributed" vertical="center" shrinkToFit="1"/>
    </xf>
    <xf numFmtId="0" fontId="21" fillId="7" borderId="13" xfId="0" applyFont="1" applyFill="1" applyBorder="1" applyAlignment="1">
      <alignment horizontal="distributed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3" fillId="6" borderId="6" xfId="0" applyFont="1" applyFill="1" applyBorder="1" applyAlignment="1">
      <alignment horizontal="distributed" vertical="center" shrinkToFit="1"/>
    </xf>
    <xf numFmtId="0" fontId="3" fillId="6" borderId="12" xfId="0" applyFont="1" applyFill="1" applyBorder="1" applyAlignment="1">
      <alignment horizontal="distributed" vertical="center" shrinkToFit="1"/>
    </xf>
    <xf numFmtId="0" fontId="3" fillId="6" borderId="4" xfId="0" applyFont="1" applyFill="1" applyBorder="1" applyAlignment="1">
      <alignment horizontal="distributed" vertical="center" shrinkToFit="1"/>
    </xf>
    <xf numFmtId="0" fontId="3" fillId="6" borderId="13" xfId="0" applyFont="1" applyFill="1" applyBorder="1" applyAlignment="1">
      <alignment horizontal="distributed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9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(10)%20&#23554;&#38272;&#22996;&#21729;&#38263;&#38306;&#20418;\(1419)%20&#23554;&#38272;&#22996;&#21729;&#38263;&#26989;&#21209;\(10)%20&#21442;&#21152;&#30003;&#36796;&#26360;\201706_&#30476;&#32207;&#20307;(6&#26376;2&#26085;-5&#26085;)\&#32207;&#20307;_&#24499;&#23798;&#24066;&#314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5月選手権(団体)"/>
      <sheetName val="6月総体(団体)"/>
      <sheetName val="11月新人(団体)"/>
      <sheetName val="5月選手権"/>
      <sheetName val="6月総体"/>
      <sheetName val="8月夏季選"/>
      <sheetName val="10月新人"/>
      <sheetName val="11月シングルス"/>
    </sheetNames>
    <sheetDataSet>
      <sheetData sheetId="0">
        <row r="4">
          <cell r="K4" t="str">
            <v>男子</v>
          </cell>
        </row>
        <row r="5">
          <cell r="K5" t="str">
            <v>女子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uasa_keisuke_1@mt.tokushima-ec.ed.jp&#12288;&#12288;&#25658;&#24111;&#12288;090-5714&#65293;020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uasa_keisuke_1@mt.tokushima-ec.ed.jp&#12288;&#12288;&#25658;&#24111;&#12288;090-5714&#65293;020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  <pageSetUpPr fitToPage="1"/>
  </sheetPr>
  <dimension ref="A1:Q29"/>
  <sheetViews>
    <sheetView tabSelected="1" view="pageBreakPreview" zoomScale="74" zoomScaleNormal="74" zoomScaleSheetLayoutView="74" workbookViewId="0">
      <selection activeCell="B28" sqref="B28:M28"/>
    </sheetView>
  </sheetViews>
  <sheetFormatPr defaultRowHeight="13" x14ac:dyDescent="0.2"/>
  <cols>
    <col min="15" max="15" width="8.6328125" customWidth="1"/>
  </cols>
  <sheetData>
    <row r="1" spans="1:17" x14ac:dyDescent="0.2">
      <c r="A1" s="85" t="s">
        <v>75</v>
      </c>
      <c r="B1" s="86"/>
      <c r="C1" s="87"/>
    </row>
    <row r="2" spans="1:17" x14ac:dyDescent="0.2">
      <c r="A2" s="88"/>
      <c r="B2" s="89"/>
      <c r="C2" s="90"/>
    </row>
    <row r="4" spans="1:17" x14ac:dyDescent="0.2">
      <c r="B4" s="91" t="s">
        <v>22</v>
      </c>
      <c r="C4" s="92"/>
      <c r="D4" s="92"/>
      <c r="E4" s="92"/>
      <c r="F4" s="92"/>
      <c r="G4" s="92"/>
      <c r="H4" s="56"/>
    </row>
    <row r="5" spans="1:17" x14ac:dyDescent="0.2">
      <c r="B5" s="5" t="s">
        <v>51</v>
      </c>
      <c r="C5" s="93" t="s">
        <v>53</v>
      </c>
      <c r="D5" s="94"/>
      <c r="E5" s="5" t="s">
        <v>55</v>
      </c>
      <c r="F5" s="93" t="s">
        <v>23</v>
      </c>
      <c r="G5" s="94"/>
      <c r="I5" s="10" t="s">
        <v>33</v>
      </c>
      <c r="K5" s="58" t="s">
        <v>66</v>
      </c>
    </row>
    <row r="6" spans="1:17" x14ac:dyDescent="0.2">
      <c r="A6" s="11" t="s">
        <v>27</v>
      </c>
      <c r="B6" s="15" t="s">
        <v>52</v>
      </c>
      <c r="C6" s="95" t="s">
        <v>54</v>
      </c>
      <c r="D6" s="96"/>
      <c r="E6" s="12" t="s">
        <v>42</v>
      </c>
      <c r="F6" s="95" t="s">
        <v>28</v>
      </c>
      <c r="G6" s="96"/>
      <c r="I6" s="17">
        <v>45965</v>
      </c>
      <c r="K6" s="12" t="s">
        <v>67</v>
      </c>
      <c r="M6" s="60" t="s">
        <v>56</v>
      </c>
    </row>
    <row r="7" spans="1:17" x14ac:dyDescent="0.2">
      <c r="B7" s="55"/>
      <c r="C7" s="97"/>
      <c r="D7" s="98"/>
      <c r="E7" s="53"/>
      <c r="F7" s="99"/>
      <c r="G7" s="100"/>
      <c r="I7" s="57">
        <v>45972</v>
      </c>
      <c r="K7" s="62" t="s">
        <v>80</v>
      </c>
      <c r="M7" s="60" t="s">
        <v>57</v>
      </c>
    </row>
    <row r="8" spans="1:17" x14ac:dyDescent="0.2">
      <c r="B8" s="10" t="s">
        <v>24</v>
      </c>
      <c r="C8" s="93" t="s">
        <v>25</v>
      </c>
      <c r="D8" s="101"/>
      <c r="E8" s="94"/>
      <c r="F8" s="10" t="s">
        <v>26</v>
      </c>
      <c r="G8" s="10" t="s">
        <v>58</v>
      </c>
      <c r="I8" s="93" t="s">
        <v>61</v>
      </c>
      <c r="J8" s="94"/>
      <c r="K8" s="93" t="s">
        <v>63</v>
      </c>
      <c r="L8" s="94"/>
      <c r="M8" s="10" t="s">
        <v>60</v>
      </c>
    </row>
    <row r="9" spans="1:17" x14ac:dyDescent="0.2">
      <c r="A9" s="11" t="s">
        <v>27</v>
      </c>
      <c r="B9" s="12" t="s">
        <v>29</v>
      </c>
      <c r="C9" s="95" t="s">
        <v>30</v>
      </c>
      <c r="D9" s="102"/>
      <c r="E9" s="96"/>
      <c r="F9" s="12" t="s">
        <v>41</v>
      </c>
      <c r="G9" s="12" t="s">
        <v>59</v>
      </c>
      <c r="I9" s="95" t="s">
        <v>64</v>
      </c>
      <c r="J9" s="96"/>
      <c r="K9" s="95" t="s">
        <v>62</v>
      </c>
      <c r="L9" s="96"/>
      <c r="M9" s="16" t="s">
        <v>34</v>
      </c>
    </row>
    <row r="10" spans="1:17" x14ac:dyDescent="0.2">
      <c r="B10" s="13"/>
      <c r="C10" s="103"/>
      <c r="D10" s="104"/>
      <c r="E10" s="105"/>
      <c r="F10" s="14"/>
      <c r="G10" s="14"/>
      <c r="I10" s="106"/>
      <c r="J10" s="107"/>
      <c r="K10" s="106"/>
      <c r="L10" s="107"/>
      <c r="M10" s="21"/>
    </row>
    <row r="12" spans="1:17" x14ac:dyDescent="0.2">
      <c r="J12" s="54"/>
      <c r="K12" s="54"/>
      <c r="L12" s="54"/>
      <c r="M12" s="54"/>
      <c r="N12" s="54"/>
      <c r="O12" s="54"/>
      <c r="P12" s="54"/>
      <c r="Q12" s="54"/>
    </row>
    <row r="13" spans="1:17" x14ac:dyDescent="0.2">
      <c r="B13" s="108" t="s">
        <v>35</v>
      </c>
      <c r="C13" s="109"/>
      <c r="D13" s="109"/>
      <c r="E13" s="109"/>
      <c r="F13" s="109"/>
      <c r="G13" s="109"/>
      <c r="H13" s="110"/>
      <c r="J13" s="111" t="s">
        <v>31</v>
      </c>
      <c r="K13" s="111"/>
      <c r="L13" s="111"/>
      <c r="M13" s="54"/>
      <c r="N13" s="54"/>
      <c r="O13" s="54"/>
      <c r="P13" s="54"/>
      <c r="Q13" s="54"/>
    </row>
    <row r="14" spans="1:17" x14ac:dyDescent="0.2">
      <c r="B14" s="115" t="s">
        <v>36</v>
      </c>
      <c r="C14" s="115"/>
      <c r="D14" s="115" t="s">
        <v>32</v>
      </c>
      <c r="E14" s="93"/>
      <c r="F14" s="22" t="s">
        <v>1</v>
      </c>
      <c r="G14" s="22" t="s">
        <v>37</v>
      </c>
      <c r="H14" s="22" t="s">
        <v>4</v>
      </c>
      <c r="J14" s="115" t="s">
        <v>9</v>
      </c>
      <c r="K14" s="115"/>
      <c r="L14" s="10" t="s">
        <v>60</v>
      </c>
      <c r="M14" s="61" t="s">
        <v>65</v>
      </c>
      <c r="N14" s="54"/>
      <c r="O14" s="54"/>
      <c r="P14" s="54"/>
      <c r="Q14" s="54"/>
    </row>
    <row r="15" spans="1:17" ht="13.5" thickBot="1" x14ac:dyDescent="0.25">
      <c r="A15" s="11" t="s">
        <v>27</v>
      </c>
      <c r="B15" s="23" t="s">
        <v>38</v>
      </c>
      <c r="C15" s="24" t="s">
        <v>39</v>
      </c>
      <c r="D15" s="25" t="s">
        <v>43</v>
      </c>
      <c r="E15" s="26" t="s">
        <v>40</v>
      </c>
      <c r="F15" s="27">
        <v>3</v>
      </c>
      <c r="G15" s="63">
        <v>39054</v>
      </c>
      <c r="H15" s="28"/>
      <c r="J15" s="116" t="s">
        <v>62</v>
      </c>
      <c r="K15" s="116"/>
      <c r="L15" s="16" t="s">
        <v>34</v>
      </c>
      <c r="M15" s="12" t="s">
        <v>42</v>
      </c>
      <c r="N15" s="59">
        <v>1</v>
      </c>
      <c r="O15" s="54"/>
      <c r="P15" s="54"/>
      <c r="Q15" s="54"/>
    </row>
    <row r="16" spans="1:17" x14ac:dyDescent="0.2">
      <c r="A16" s="29">
        <v>1</v>
      </c>
      <c r="B16" s="30"/>
      <c r="C16" s="31"/>
      <c r="D16" s="32"/>
      <c r="E16" s="33"/>
      <c r="F16" s="34"/>
      <c r="G16" s="64"/>
      <c r="H16" s="35"/>
      <c r="J16" s="117"/>
      <c r="K16" s="117"/>
      <c r="L16" s="21"/>
      <c r="M16" s="21"/>
      <c r="N16" s="59">
        <v>2</v>
      </c>
      <c r="O16" s="54"/>
      <c r="P16" s="54"/>
      <c r="Q16" s="54"/>
    </row>
    <row r="17" spans="1:17" x14ac:dyDescent="0.2">
      <c r="A17" s="36">
        <v>2</v>
      </c>
      <c r="B17" s="18"/>
      <c r="C17" s="19"/>
      <c r="D17" s="20"/>
      <c r="E17" s="37"/>
      <c r="F17" s="38"/>
      <c r="G17" s="62"/>
      <c r="H17" s="39"/>
      <c r="J17" s="54"/>
      <c r="K17" s="54"/>
      <c r="L17" s="54"/>
      <c r="M17" s="54"/>
      <c r="N17" s="59">
        <v>3</v>
      </c>
      <c r="O17" s="54"/>
      <c r="P17" s="54"/>
      <c r="Q17" s="54"/>
    </row>
    <row r="18" spans="1:17" ht="14" customHeight="1" x14ac:dyDescent="0.2">
      <c r="A18" s="36">
        <v>3</v>
      </c>
      <c r="B18" s="18"/>
      <c r="C18" s="19"/>
      <c r="D18" s="20"/>
      <c r="E18" s="37"/>
      <c r="F18" s="38"/>
      <c r="G18" s="62"/>
      <c r="H18" s="39"/>
      <c r="J18" s="112" t="s">
        <v>73</v>
      </c>
      <c r="K18" s="113"/>
      <c r="L18" s="113"/>
      <c r="M18" s="113"/>
      <c r="N18" s="59">
        <v>4</v>
      </c>
      <c r="O18" s="54"/>
      <c r="P18" s="54"/>
      <c r="Q18" s="54"/>
    </row>
    <row r="19" spans="1:17" ht="14" customHeight="1" thickBot="1" x14ac:dyDescent="0.25">
      <c r="A19" s="36">
        <v>4</v>
      </c>
      <c r="B19" s="18"/>
      <c r="C19" s="19"/>
      <c r="D19" s="20"/>
      <c r="E19" s="37"/>
      <c r="F19" s="38"/>
      <c r="G19" s="62"/>
      <c r="H19" s="39"/>
      <c r="J19" s="114"/>
      <c r="K19" s="114"/>
      <c r="L19" s="114"/>
      <c r="M19" s="114"/>
      <c r="N19" s="54"/>
      <c r="O19" s="54"/>
      <c r="P19" s="54"/>
      <c r="Q19" s="54"/>
    </row>
    <row r="20" spans="1:17" ht="13" customHeight="1" thickTop="1" thickBot="1" x14ac:dyDescent="0.25">
      <c r="A20" s="36">
        <v>5</v>
      </c>
      <c r="B20" s="18"/>
      <c r="C20" s="19"/>
      <c r="D20" s="20"/>
      <c r="E20" s="37"/>
      <c r="F20" s="38"/>
      <c r="G20" s="62"/>
      <c r="H20" s="39"/>
      <c r="J20" s="79" t="s">
        <v>72</v>
      </c>
      <c r="K20" s="80"/>
      <c r="L20" s="80"/>
      <c r="M20" s="81"/>
      <c r="N20" s="54"/>
      <c r="O20" s="54"/>
      <c r="P20" s="54"/>
      <c r="Q20" s="54"/>
    </row>
    <row r="21" spans="1:17" ht="13" customHeight="1" thickTop="1" thickBot="1" x14ac:dyDescent="0.25">
      <c r="A21" s="36">
        <v>6</v>
      </c>
      <c r="B21" s="18"/>
      <c r="C21" s="19"/>
      <c r="D21" s="20"/>
      <c r="E21" s="37"/>
      <c r="F21" s="38"/>
      <c r="G21" s="62"/>
      <c r="H21" s="39"/>
      <c r="J21" s="79"/>
      <c r="K21" s="80"/>
      <c r="L21" s="80"/>
      <c r="M21" s="81"/>
    </row>
    <row r="22" spans="1:17" ht="14" customHeight="1" thickTop="1" thickBot="1" x14ac:dyDescent="0.25">
      <c r="A22" s="36">
        <v>7</v>
      </c>
      <c r="B22" s="18"/>
      <c r="C22" s="19"/>
      <c r="D22" s="20"/>
      <c r="E22" s="37"/>
      <c r="F22" s="38"/>
      <c r="G22" s="62"/>
      <c r="H22" s="39"/>
      <c r="J22" s="82"/>
      <c r="K22" s="83"/>
      <c r="L22" s="83"/>
      <c r="M22" s="84"/>
    </row>
    <row r="23" spans="1:17" ht="14" customHeight="1" thickTop="1" thickBot="1" x14ac:dyDescent="0.25">
      <c r="A23" s="40">
        <v>8</v>
      </c>
      <c r="B23" s="41"/>
      <c r="C23" s="42"/>
      <c r="D23" s="43"/>
      <c r="E23" s="44"/>
      <c r="F23" s="45"/>
      <c r="G23" s="65"/>
      <c r="H23" s="46"/>
      <c r="J23" s="82"/>
      <c r="K23" s="83"/>
      <c r="L23" s="83"/>
      <c r="M23" s="84"/>
    </row>
    <row r="24" spans="1:17" ht="13.5" thickBot="1" x14ac:dyDescent="0.25"/>
    <row r="25" spans="1:17" ht="23" customHeight="1" thickTop="1" x14ac:dyDescent="0.2">
      <c r="B25" s="69" t="s">
        <v>78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1"/>
    </row>
    <row r="26" spans="1:17" ht="23" customHeight="1" x14ac:dyDescent="0.2">
      <c r="B26" s="72" t="s">
        <v>79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4"/>
    </row>
    <row r="27" spans="1:17" ht="23" customHeight="1" x14ac:dyDescent="0.2">
      <c r="B27" s="75" t="s">
        <v>82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4"/>
    </row>
    <row r="28" spans="1:17" ht="23" customHeight="1" thickBot="1" x14ac:dyDescent="0.25">
      <c r="B28" s="76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8"/>
    </row>
    <row r="29" spans="1:17" ht="13.5" thickTop="1" x14ac:dyDescent="0.2"/>
  </sheetData>
  <protectedRanges>
    <protectedRange sqref="B10:G10 B7:G7 I7 I10:M10 J16:M16 K7 B16:H23" name="範囲1_4"/>
  </protectedRanges>
  <mergeCells count="31">
    <mergeCell ref="B13:H13"/>
    <mergeCell ref="J13:L13"/>
    <mergeCell ref="J18:M19"/>
    <mergeCell ref="B14:C14"/>
    <mergeCell ref="D14:E14"/>
    <mergeCell ref="J14:K14"/>
    <mergeCell ref="J15:K15"/>
    <mergeCell ref="J16:K16"/>
    <mergeCell ref="C9:E9"/>
    <mergeCell ref="I9:J9"/>
    <mergeCell ref="K9:L9"/>
    <mergeCell ref="C10:E10"/>
    <mergeCell ref="I10:J10"/>
    <mergeCell ref="K10:L10"/>
    <mergeCell ref="C7:D7"/>
    <mergeCell ref="F7:G7"/>
    <mergeCell ref="C8:E8"/>
    <mergeCell ref="I8:J8"/>
    <mergeCell ref="K8:L8"/>
    <mergeCell ref="A1:C2"/>
    <mergeCell ref="B4:G4"/>
    <mergeCell ref="C5:D5"/>
    <mergeCell ref="F5:G5"/>
    <mergeCell ref="C6:D6"/>
    <mergeCell ref="F6:G6"/>
    <mergeCell ref="B25:M25"/>
    <mergeCell ref="B26:M26"/>
    <mergeCell ref="B27:M27"/>
    <mergeCell ref="B28:M28"/>
    <mergeCell ref="J20:M21"/>
    <mergeCell ref="J22:M23"/>
  </mergeCells>
  <phoneticPr fontId="1"/>
  <dataValidations count="7">
    <dataValidation imeMode="fullKatakana" allowBlank="1" showInputMessage="1" showErrorMessage="1" sqref="D16:E23" xr:uid="{23A22669-F339-4F3D-ADC2-104D57F0A912}"/>
    <dataValidation imeMode="halfAlpha" allowBlank="1" showInputMessage="1" showErrorMessage="1" sqref="M10 F10:G10 L16 B10 F16:G23" xr:uid="{FA4120E8-480A-49E0-BF2A-4735E6E85E5D}"/>
    <dataValidation imeMode="hiragana" allowBlank="1" showInputMessage="1" showErrorMessage="1" sqref="K7 I10 B16:C23 C10:E10 F7 K10 J16 C7" xr:uid="{AFFE5E37-B651-4CE3-B11E-898A5B8BDF78}"/>
    <dataValidation type="list" imeMode="hiragana" allowBlank="1" showInputMessage="1" showErrorMessage="1" sqref="B7" xr:uid="{E41E482F-73E8-4C56-B2E5-CF0D61B352C2}">
      <formula1>"愛媛,香川,徳島,高知"</formula1>
    </dataValidation>
    <dataValidation type="list" allowBlank="1" showInputMessage="1" showErrorMessage="1" sqref="J22" xr:uid="{78AF4F71-F0D7-466E-BD25-3DD73907D18F}">
      <formula1>"アカエム,ケンコー,ダンロップ"</formula1>
    </dataValidation>
    <dataValidation type="list" imeMode="hiragana" allowBlank="1" showInputMessage="1" showErrorMessage="1" sqref="M16" xr:uid="{BABA811D-135B-4202-93E6-DFC1C9E95A48}">
      <formula1>$N$15:$N$18</formula1>
    </dataValidation>
    <dataValidation type="list" imeMode="hiragana" allowBlank="1" showInputMessage="1" showErrorMessage="1" sqref="E7" xr:uid="{F59309A0-899B-4AD6-8944-67DD884BD0B7}">
      <formula1>$M$6:$M$7</formula1>
    </dataValidation>
  </dataValidations>
  <hyperlinks>
    <hyperlink ref="B27" r:id="rId1" xr:uid="{2AA57796-EE19-4534-BE14-2BB433C361FC}"/>
  </hyperlinks>
  <printOptions horizontalCentered="1" verticalCentered="1"/>
  <pageMargins left="0.70866141732283472" right="0.51181102362204722" top="0.74803149606299213" bottom="0.55118110236220474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Q29"/>
  <sheetViews>
    <sheetView view="pageBreakPreview" topLeftCell="A3" zoomScale="72" zoomScaleNormal="74" zoomScaleSheetLayoutView="72" workbookViewId="0">
      <selection activeCell="B27" sqref="B27:M27"/>
    </sheetView>
  </sheetViews>
  <sheetFormatPr defaultRowHeight="13" x14ac:dyDescent="0.2"/>
  <sheetData>
    <row r="1" spans="1:17" x14ac:dyDescent="0.2">
      <c r="A1" s="118" t="s">
        <v>74</v>
      </c>
      <c r="B1" s="119"/>
      <c r="C1" s="120"/>
    </row>
    <row r="2" spans="1:17" x14ac:dyDescent="0.2">
      <c r="A2" s="121"/>
      <c r="B2" s="122"/>
      <c r="C2" s="123"/>
    </row>
    <row r="4" spans="1:17" x14ac:dyDescent="0.2">
      <c r="B4" s="91" t="s">
        <v>22</v>
      </c>
      <c r="C4" s="92"/>
      <c r="D4" s="92"/>
      <c r="E4" s="92"/>
      <c r="F4" s="92"/>
      <c r="G4" s="92"/>
      <c r="H4" s="56"/>
    </row>
    <row r="5" spans="1:17" x14ac:dyDescent="0.2">
      <c r="B5" s="5" t="s">
        <v>51</v>
      </c>
      <c r="C5" s="93" t="s">
        <v>53</v>
      </c>
      <c r="D5" s="94"/>
      <c r="E5" s="5" t="s">
        <v>55</v>
      </c>
      <c r="F5" s="93" t="s">
        <v>23</v>
      </c>
      <c r="G5" s="94"/>
      <c r="I5" s="10" t="s">
        <v>33</v>
      </c>
      <c r="K5" s="58" t="s">
        <v>66</v>
      </c>
    </row>
    <row r="6" spans="1:17" x14ac:dyDescent="0.2">
      <c r="A6" s="11" t="s">
        <v>27</v>
      </c>
      <c r="B6" s="15" t="s">
        <v>52</v>
      </c>
      <c r="C6" s="95" t="s">
        <v>54</v>
      </c>
      <c r="D6" s="96"/>
      <c r="E6" s="12" t="s">
        <v>42</v>
      </c>
      <c r="F6" s="95" t="s">
        <v>28</v>
      </c>
      <c r="G6" s="96"/>
      <c r="I6" s="17">
        <v>45234</v>
      </c>
      <c r="K6" s="12" t="s">
        <v>67</v>
      </c>
      <c r="M6" s="60" t="s">
        <v>56</v>
      </c>
    </row>
    <row r="7" spans="1:17" x14ac:dyDescent="0.2">
      <c r="B7" s="55"/>
      <c r="C7" s="97"/>
      <c r="D7" s="98"/>
      <c r="E7" s="53"/>
      <c r="F7" s="99"/>
      <c r="G7" s="100"/>
      <c r="I7" s="57"/>
      <c r="K7" s="62"/>
      <c r="M7" s="60" t="s">
        <v>57</v>
      </c>
    </row>
    <row r="8" spans="1:17" x14ac:dyDescent="0.2">
      <c r="B8" s="10" t="s">
        <v>24</v>
      </c>
      <c r="C8" s="93" t="s">
        <v>25</v>
      </c>
      <c r="D8" s="101"/>
      <c r="E8" s="94"/>
      <c r="F8" s="10" t="s">
        <v>26</v>
      </c>
      <c r="G8" s="10" t="s">
        <v>58</v>
      </c>
      <c r="I8" s="93" t="s">
        <v>61</v>
      </c>
      <c r="J8" s="94"/>
      <c r="K8" s="93" t="s">
        <v>63</v>
      </c>
      <c r="L8" s="94"/>
      <c r="M8" s="10" t="s">
        <v>60</v>
      </c>
    </row>
    <row r="9" spans="1:17" x14ac:dyDescent="0.2">
      <c r="A9" s="11" t="s">
        <v>27</v>
      </c>
      <c r="B9" s="12" t="s">
        <v>29</v>
      </c>
      <c r="C9" s="95" t="s">
        <v>30</v>
      </c>
      <c r="D9" s="102"/>
      <c r="E9" s="96"/>
      <c r="F9" s="12" t="s">
        <v>41</v>
      </c>
      <c r="G9" s="12" t="s">
        <v>59</v>
      </c>
      <c r="I9" s="95" t="s">
        <v>64</v>
      </c>
      <c r="J9" s="96"/>
      <c r="K9" s="95" t="s">
        <v>62</v>
      </c>
      <c r="L9" s="96"/>
      <c r="M9" s="16" t="s">
        <v>34</v>
      </c>
    </row>
    <row r="10" spans="1:17" x14ac:dyDescent="0.2">
      <c r="B10" s="13"/>
      <c r="C10" s="103"/>
      <c r="D10" s="104"/>
      <c r="E10" s="105"/>
      <c r="F10" s="14"/>
      <c r="G10" s="14"/>
      <c r="I10" s="106"/>
      <c r="J10" s="107"/>
      <c r="K10" s="106"/>
      <c r="L10" s="107"/>
      <c r="M10" s="21"/>
    </row>
    <row r="12" spans="1:17" x14ac:dyDescent="0.2">
      <c r="J12" s="54"/>
      <c r="K12" s="54"/>
      <c r="L12" s="54"/>
      <c r="M12" s="54"/>
      <c r="N12" s="54"/>
      <c r="O12" s="54"/>
      <c r="P12" s="54"/>
      <c r="Q12" s="54"/>
    </row>
    <row r="13" spans="1:17" x14ac:dyDescent="0.2">
      <c r="B13" s="108" t="s">
        <v>35</v>
      </c>
      <c r="C13" s="109"/>
      <c r="D13" s="109"/>
      <c r="E13" s="109"/>
      <c r="F13" s="109"/>
      <c r="G13" s="109"/>
      <c r="H13" s="110"/>
      <c r="J13" s="111" t="s">
        <v>31</v>
      </c>
      <c r="K13" s="111"/>
      <c r="L13" s="111"/>
      <c r="M13" s="54"/>
      <c r="N13" s="54"/>
      <c r="O13" s="54"/>
      <c r="P13" s="54"/>
      <c r="Q13" s="54"/>
    </row>
    <row r="14" spans="1:17" x14ac:dyDescent="0.2">
      <c r="B14" s="115" t="s">
        <v>36</v>
      </c>
      <c r="C14" s="115"/>
      <c r="D14" s="115" t="s">
        <v>32</v>
      </c>
      <c r="E14" s="93"/>
      <c r="F14" s="22" t="s">
        <v>1</v>
      </c>
      <c r="G14" s="22" t="s">
        <v>37</v>
      </c>
      <c r="H14" s="22" t="s">
        <v>4</v>
      </c>
      <c r="J14" s="115" t="s">
        <v>9</v>
      </c>
      <c r="K14" s="115"/>
      <c r="L14" s="10" t="s">
        <v>60</v>
      </c>
      <c r="M14" s="61" t="s">
        <v>65</v>
      </c>
      <c r="N14" s="54"/>
      <c r="O14" s="54"/>
      <c r="P14" s="54"/>
      <c r="Q14" s="54"/>
    </row>
    <row r="15" spans="1:17" ht="13.5" thickBot="1" x14ac:dyDescent="0.25">
      <c r="A15" s="11" t="s">
        <v>27</v>
      </c>
      <c r="B15" s="23" t="s">
        <v>38</v>
      </c>
      <c r="C15" s="24" t="s">
        <v>39</v>
      </c>
      <c r="D15" s="25" t="s">
        <v>43</v>
      </c>
      <c r="E15" s="26" t="s">
        <v>40</v>
      </c>
      <c r="F15" s="27">
        <v>2</v>
      </c>
      <c r="G15" s="63">
        <v>39054</v>
      </c>
      <c r="H15" s="28"/>
      <c r="J15" s="116" t="s">
        <v>62</v>
      </c>
      <c r="K15" s="116"/>
      <c r="L15" s="16" t="s">
        <v>34</v>
      </c>
      <c r="M15" s="12" t="s">
        <v>42</v>
      </c>
      <c r="N15" s="59">
        <v>1</v>
      </c>
      <c r="O15" s="54"/>
      <c r="P15" s="54"/>
      <c r="Q15" s="54"/>
    </row>
    <row r="16" spans="1:17" x14ac:dyDescent="0.2">
      <c r="A16" s="29">
        <v>1</v>
      </c>
      <c r="B16" s="30"/>
      <c r="C16" s="31"/>
      <c r="D16" s="32"/>
      <c r="E16" s="33"/>
      <c r="F16" s="34"/>
      <c r="G16" s="64"/>
      <c r="H16" s="35"/>
      <c r="J16" s="117"/>
      <c r="K16" s="117"/>
      <c r="L16" s="21"/>
      <c r="M16" s="21"/>
      <c r="N16" s="59">
        <v>2</v>
      </c>
      <c r="O16" s="54"/>
      <c r="P16" s="54"/>
      <c r="Q16" s="54"/>
    </row>
    <row r="17" spans="1:17" x14ac:dyDescent="0.2">
      <c r="A17" s="36">
        <v>2</v>
      </c>
      <c r="B17" s="18"/>
      <c r="C17" s="19"/>
      <c r="D17" s="20"/>
      <c r="E17" s="37"/>
      <c r="F17" s="38"/>
      <c r="G17" s="62"/>
      <c r="H17" s="39"/>
      <c r="J17" s="54"/>
      <c r="K17" s="54"/>
      <c r="L17" s="54"/>
      <c r="M17" s="54"/>
      <c r="N17" s="59">
        <v>3</v>
      </c>
      <c r="O17" s="54"/>
      <c r="P17" s="54"/>
      <c r="Q17" s="54"/>
    </row>
    <row r="18" spans="1:17" ht="14" customHeight="1" x14ac:dyDescent="0.2">
      <c r="A18" s="36">
        <v>3</v>
      </c>
      <c r="B18" s="18"/>
      <c r="C18" s="19"/>
      <c r="D18" s="20"/>
      <c r="E18" s="37"/>
      <c r="F18" s="38"/>
      <c r="G18" s="62"/>
      <c r="H18" s="39"/>
      <c r="J18" s="112" t="s">
        <v>73</v>
      </c>
      <c r="K18" s="113"/>
      <c r="L18" s="113"/>
      <c r="M18" s="113"/>
      <c r="N18" s="59">
        <v>4</v>
      </c>
      <c r="O18" s="54"/>
      <c r="P18" s="54"/>
      <c r="Q18" s="54"/>
    </row>
    <row r="19" spans="1:17" ht="14" customHeight="1" thickBot="1" x14ac:dyDescent="0.25">
      <c r="A19" s="36">
        <v>4</v>
      </c>
      <c r="B19" s="18"/>
      <c r="C19" s="19"/>
      <c r="D19" s="20"/>
      <c r="E19" s="37"/>
      <c r="F19" s="38"/>
      <c r="G19" s="62"/>
      <c r="H19" s="39"/>
      <c r="J19" s="114"/>
      <c r="K19" s="114"/>
      <c r="L19" s="114"/>
      <c r="M19" s="114"/>
      <c r="N19" s="54"/>
      <c r="O19" s="54"/>
      <c r="P19" s="54"/>
      <c r="Q19" s="54"/>
    </row>
    <row r="20" spans="1:17" ht="13" customHeight="1" thickTop="1" thickBot="1" x14ac:dyDescent="0.25">
      <c r="A20" s="36">
        <v>5</v>
      </c>
      <c r="B20" s="18"/>
      <c r="C20" s="19"/>
      <c r="D20" s="20"/>
      <c r="E20" s="37"/>
      <c r="F20" s="38"/>
      <c r="G20" s="62"/>
      <c r="H20" s="39"/>
      <c r="J20" s="79" t="s">
        <v>72</v>
      </c>
      <c r="K20" s="80"/>
      <c r="L20" s="80"/>
      <c r="M20" s="81"/>
      <c r="N20" s="54"/>
      <c r="O20" s="54"/>
      <c r="P20" s="54"/>
      <c r="Q20" s="54"/>
    </row>
    <row r="21" spans="1:17" ht="13" customHeight="1" thickTop="1" thickBot="1" x14ac:dyDescent="0.25">
      <c r="A21" s="36">
        <v>6</v>
      </c>
      <c r="B21" s="18"/>
      <c r="C21" s="19"/>
      <c r="D21" s="20"/>
      <c r="E21" s="37"/>
      <c r="F21" s="38"/>
      <c r="G21" s="62"/>
      <c r="H21" s="39"/>
      <c r="J21" s="79"/>
      <c r="K21" s="80"/>
      <c r="L21" s="80"/>
      <c r="M21" s="81"/>
    </row>
    <row r="22" spans="1:17" ht="14" customHeight="1" thickTop="1" thickBot="1" x14ac:dyDescent="0.25">
      <c r="A22" s="36">
        <v>7</v>
      </c>
      <c r="B22" s="18"/>
      <c r="C22" s="19"/>
      <c r="D22" s="20"/>
      <c r="E22" s="37"/>
      <c r="F22" s="38"/>
      <c r="G22" s="62"/>
      <c r="H22" s="39"/>
      <c r="J22" s="82"/>
      <c r="K22" s="83"/>
      <c r="L22" s="83"/>
      <c r="M22" s="84"/>
    </row>
    <row r="23" spans="1:17" ht="14" customHeight="1" thickTop="1" thickBot="1" x14ac:dyDescent="0.25">
      <c r="A23" s="40">
        <v>8</v>
      </c>
      <c r="B23" s="41"/>
      <c r="C23" s="42"/>
      <c r="D23" s="43"/>
      <c r="E23" s="44"/>
      <c r="F23" s="45"/>
      <c r="G23" s="65"/>
      <c r="H23" s="46"/>
      <c r="J23" s="82"/>
      <c r="K23" s="83"/>
      <c r="L23" s="83"/>
      <c r="M23" s="84"/>
    </row>
    <row r="24" spans="1:17" ht="13.5" thickBot="1" x14ac:dyDescent="0.25"/>
    <row r="25" spans="1:17" ht="23" customHeight="1" thickTop="1" x14ac:dyDescent="0.2">
      <c r="B25" s="69" t="s">
        <v>78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1"/>
    </row>
    <row r="26" spans="1:17" ht="23" customHeight="1" x14ac:dyDescent="0.2">
      <c r="B26" s="72" t="s">
        <v>79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4"/>
    </row>
    <row r="27" spans="1:17" ht="23" customHeight="1" x14ac:dyDescent="0.2">
      <c r="B27" s="75" t="s">
        <v>81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4"/>
    </row>
    <row r="28" spans="1:17" ht="23" customHeight="1" thickBot="1" x14ac:dyDescent="0.25">
      <c r="B28" s="76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8"/>
    </row>
    <row r="29" spans="1:17" ht="13.5" thickTop="1" x14ac:dyDescent="0.2"/>
  </sheetData>
  <protectedRanges>
    <protectedRange sqref="B7:G7 I7 I10:M10 J16:M16 K7 B10:G10 B16:H23" name="範囲1"/>
  </protectedRanges>
  <mergeCells count="31">
    <mergeCell ref="B14:C14"/>
    <mergeCell ref="D14:E14"/>
    <mergeCell ref="J16:K16"/>
    <mergeCell ref="C8:E8"/>
    <mergeCell ref="C9:E9"/>
    <mergeCell ref="C10:E10"/>
    <mergeCell ref="I8:J8"/>
    <mergeCell ref="I9:J9"/>
    <mergeCell ref="I10:J10"/>
    <mergeCell ref="K8:L8"/>
    <mergeCell ref="J13:L13"/>
    <mergeCell ref="K9:L9"/>
    <mergeCell ref="J14:K14"/>
    <mergeCell ref="J15:K15"/>
    <mergeCell ref="K10:L10"/>
    <mergeCell ref="B25:M25"/>
    <mergeCell ref="B26:M26"/>
    <mergeCell ref="B27:M27"/>
    <mergeCell ref="B28:M28"/>
    <mergeCell ref="A1:C2"/>
    <mergeCell ref="J20:M21"/>
    <mergeCell ref="J22:M23"/>
    <mergeCell ref="J18:M19"/>
    <mergeCell ref="C7:D7"/>
    <mergeCell ref="F5:G5"/>
    <mergeCell ref="F6:G6"/>
    <mergeCell ref="F7:G7"/>
    <mergeCell ref="B4:G4"/>
    <mergeCell ref="C5:D5"/>
    <mergeCell ref="C6:D6"/>
    <mergeCell ref="B13:H13"/>
  </mergeCells>
  <phoneticPr fontId="1"/>
  <dataValidations count="7">
    <dataValidation imeMode="hiragana" allowBlank="1" showInputMessage="1" showErrorMessage="1" sqref="K7 I10 B16:C23 C10:E10 F7 K10 J16 C7" xr:uid="{00000000-0002-0000-0000-000000000000}"/>
    <dataValidation imeMode="halfAlpha" allowBlank="1" showInputMessage="1" showErrorMessage="1" sqref="M10 F10:G10 L16 B10 F16:G23" xr:uid="{00000000-0002-0000-0000-000001000000}"/>
    <dataValidation imeMode="fullKatakana" allowBlank="1" showInputMessage="1" showErrorMessage="1" sqref="D16:E23" xr:uid="{00000000-0002-0000-0000-000002000000}"/>
    <dataValidation type="list" imeMode="hiragana" allowBlank="1" showInputMessage="1" showErrorMessage="1" sqref="E7" xr:uid="{00000000-0002-0000-0000-000003000000}">
      <formula1>$M$6:$M$7</formula1>
    </dataValidation>
    <dataValidation type="list" imeMode="hiragana" allowBlank="1" showInputMessage="1" showErrorMessage="1" sqref="M16" xr:uid="{00000000-0002-0000-0000-000004000000}">
      <formula1>$N$15:$N$18</formula1>
    </dataValidation>
    <dataValidation type="list" allowBlank="1" showInputMessage="1" showErrorMessage="1" sqref="J22" xr:uid="{00D65D85-2680-4A01-BF46-56EE7FE1D1C7}">
      <formula1>"アカエム,ケンコー,ダンロップ"</formula1>
    </dataValidation>
    <dataValidation type="list" imeMode="hiragana" allowBlank="1" showInputMessage="1" showErrorMessage="1" sqref="B7" xr:uid="{D4A5B77F-1C7E-4488-B742-C32227729605}">
      <formula1>"愛媛,香川,徳島,高知"</formula1>
    </dataValidation>
  </dataValidations>
  <hyperlinks>
    <hyperlink ref="B27" r:id="rId1" xr:uid="{C6F3B86F-F3C7-41AE-93BC-ED4A2FB60DB3}"/>
  </hyperlink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11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R44"/>
  <sheetViews>
    <sheetView view="pageBreakPreview" zoomScaleNormal="100" workbookViewId="0">
      <selection activeCell="H8" sqref="H8:H9"/>
    </sheetView>
  </sheetViews>
  <sheetFormatPr defaultColWidth="9" defaultRowHeight="13" x14ac:dyDescent="0.2"/>
  <cols>
    <col min="1" max="1" width="1.6328125" style="1" customWidth="1"/>
    <col min="2" max="3" width="5.6328125" style="1" customWidth="1"/>
    <col min="4" max="4" width="24.6328125" style="1" customWidth="1"/>
    <col min="5" max="5" width="5.6328125" style="1" customWidth="1"/>
    <col min="6" max="6" width="15.6328125" style="1" customWidth="1"/>
    <col min="7" max="7" width="5.6328125" style="1" customWidth="1"/>
    <col min="8" max="8" width="18.6328125" style="1" customWidth="1"/>
    <col min="9" max="9" width="3" style="1" customWidth="1"/>
    <col min="10" max="10" width="9" style="1"/>
    <col min="11" max="13" width="8.90625" style="1" customWidth="1"/>
    <col min="14" max="14" width="4.26953125" style="1" bestFit="1" customWidth="1"/>
    <col min="15" max="17" width="8.7265625" style="1" customWidth="1"/>
    <col min="18" max="18" width="4.26953125" style="1" bestFit="1" customWidth="1"/>
    <col min="19" max="16384" width="9" style="1"/>
  </cols>
  <sheetData>
    <row r="1" spans="2:18" ht="18.75" customHeight="1" x14ac:dyDescent="0.2">
      <c r="H1" s="68" t="s">
        <v>19</v>
      </c>
      <c r="K1" s="170" t="s">
        <v>45</v>
      </c>
      <c r="L1" s="171"/>
      <c r="M1" s="171"/>
      <c r="N1" s="171"/>
      <c r="O1" s="171"/>
      <c r="P1" s="171"/>
      <c r="Q1" s="171"/>
      <c r="R1" s="172"/>
    </row>
    <row r="2" spans="2:18" ht="21" customHeight="1" x14ac:dyDescent="0.2">
      <c r="B2" s="176" t="s">
        <v>77</v>
      </c>
      <c r="C2" s="176"/>
      <c r="D2" s="176"/>
      <c r="E2" s="176"/>
      <c r="F2" s="176"/>
      <c r="G2" s="176"/>
      <c r="H2" s="176"/>
      <c r="K2" s="173"/>
      <c r="L2" s="174"/>
      <c r="M2" s="174"/>
      <c r="N2" s="174"/>
      <c r="O2" s="174"/>
      <c r="P2" s="174"/>
      <c r="Q2" s="174"/>
      <c r="R2" s="175"/>
    </row>
    <row r="3" spans="2:18" ht="15" customHeight="1" x14ac:dyDescent="0.2">
      <c r="B3" s="2"/>
      <c r="C3" s="2"/>
      <c r="D3" s="2"/>
      <c r="E3" s="2"/>
      <c r="F3" s="2"/>
      <c r="G3" s="2"/>
      <c r="H3" s="2"/>
    </row>
    <row r="4" spans="2:18" ht="17" customHeight="1" x14ac:dyDescent="0.2">
      <c r="B4" s="177" t="s">
        <v>13</v>
      </c>
      <c r="C4" s="178"/>
      <c r="D4" s="179" t="str">
        <f>IF(女子入力!B7="","",女子入力!B7)</f>
        <v/>
      </c>
      <c r="E4" s="181" t="str">
        <f>IF(女子入力!$C$7="","",女子入力!C7)</f>
        <v/>
      </c>
      <c r="F4" s="181"/>
      <c r="G4" s="181"/>
      <c r="H4" s="141" t="str">
        <f>IF(女子入力!$E$7="","","( "&amp;女子入力!E7&amp;" )")</f>
        <v/>
      </c>
      <c r="K4" s="183" t="str">
        <f>H8</f>
        <v/>
      </c>
      <c r="L4" s="160"/>
      <c r="M4" s="160" t="str">
        <f>E4</f>
        <v/>
      </c>
      <c r="N4" s="160" t="s">
        <v>46</v>
      </c>
      <c r="O4" s="160" t="s">
        <v>46</v>
      </c>
      <c r="P4" s="160" t="s">
        <v>46</v>
      </c>
      <c r="Q4" s="160" t="s">
        <v>46</v>
      </c>
      <c r="R4" s="161" t="s">
        <v>46</v>
      </c>
    </row>
    <row r="5" spans="2:18" ht="17" customHeight="1" x14ac:dyDescent="0.2">
      <c r="B5" s="184" t="s">
        <v>20</v>
      </c>
      <c r="C5" s="185"/>
      <c r="D5" s="180"/>
      <c r="E5" s="182"/>
      <c r="F5" s="182"/>
      <c r="G5" s="182"/>
      <c r="H5" s="143"/>
      <c r="K5" s="183" t="s">
        <v>47</v>
      </c>
      <c r="L5" s="160"/>
      <c r="M5" s="160" t="str">
        <f>D12</f>
        <v/>
      </c>
      <c r="N5" s="160"/>
      <c r="O5" s="160"/>
      <c r="P5" s="160"/>
      <c r="Q5" s="160"/>
      <c r="R5" s="161"/>
    </row>
    <row r="6" spans="2:18" ht="17" customHeight="1" x14ac:dyDescent="0.2">
      <c r="B6" s="138" t="s">
        <v>5</v>
      </c>
      <c r="C6" s="139"/>
      <c r="D6" s="162" t="str">
        <f>IF(女子入力!$B$10="","〒","〒 "&amp;女子入力!B10)</f>
        <v>〒</v>
      </c>
      <c r="E6" s="163"/>
      <c r="F6" s="164"/>
      <c r="G6" s="5" t="s">
        <v>10</v>
      </c>
      <c r="H6" s="3" t="str">
        <f>IF(女子入力!$F$10="","",女子入力!F10)</f>
        <v/>
      </c>
      <c r="K6" s="158" t="str">
        <f>D18</f>
        <v/>
      </c>
      <c r="L6" s="159"/>
      <c r="M6" s="159"/>
      <c r="N6" s="48" t="str">
        <f>E17</f>
        <v/>
      </c>
      <c r="O6" s="159" t="str">
        <f>D20</f>
        <v/>
      </c>
      <c r="P6" s="159"/>
      <c r="Q6" s="165"/>
      <c r="R6" s="49" t="str">
        <f>E19</f>
        <v/>
      </c>
    </row>
    <row r="7" spans="2:18" ht="17" customHeight="1" x14ac:dyDescent="0.2">
      <c r="B7" s="144"/>
      <c r="C7" s="145"/>
      <c r="D7" s="166" t="str">
        <f>IF(女子入力!$C$10="","",女子入力!C10)</f>
        <v/>
      </c>
      <c r="E7" s="167"/>
      <c r="F7" s="168"/>
      <c r="G7" s="5" t="s">
        <v>11</v>
      </c>
      <c r="H7" s="3" t="str">
        <f>IF(女子入力!$G$10="","",女子入力!G10)</f>
        <v/>
      </c>
      <c r="K7" s="158" t="str">
        <f>D22</f>
        <v/>
      </c>
      <c r="L7" s="159"/>
      <c r="M7" s="159"/>
      <c r="N7" s="48" t="str">
        <f>E21</f>
        <v/>
      </c>
      <c r="O7" s="159" t="str">
        <f>D24</f>
        <v/>
      </c>
      <c r="P7" s="159"/>
      <c r="Q7" s="165"/>
      <c r="R7" s="49" t="str">
        <f>E23</f>
        <v/>
      </c>
    </row>
    <row r="8" spans="2:18" ht="17" customHeight="1" x14ac:dyDescent="0.2">
      <c r="B8" s="138" t="s">
        <v>6</v>
      </c>
      <c r="C8" s="139"/>
      <c r="D8" s="150" t="str">
        <f>IF(女子入力!$I$10="","",女子入力!I10)</f>
        <v/>
      </c>
      <c r="E8" s="151"/>
      <c r="F8" s="151"/>
      <c r="G8" s="154" t="s">
        <v>18</v>
      </c>
      <c r="H8" s="156" t="str">
        <f>IF(女子入力!$M$16="","","第 "&amp;女子入力!M16&amp;" 位")</f>
        <v/>
      </c>
      <c r="K8" s="158" t="str">
        <f>D26</f>
        <v/>
      </c>
      <c r="L8" s="159"/>
      <c r="M8" s="159"/>
      <c r="N8" s="48" t="str">
        <f>E25</f>
        <v/>
      </c>
      <c r="O8" s="159" t="str">
        <f>D28</f>
        <v/>
      </c>
      <c r="P8" s="159"/>
      <c r="Q8" s="165"/>
      <c r="R8" s="49" t="str">
        <f>E27</f>
        <v/>
      </c>
    </row>
    <row r="9" spans="2:18" ht="17" customHeight="1" thickBot="1" x14ac:dyDescent="0.25">
      <c r="B9" s="144" t="s">
        <v>7</v>
      </c>
      <c r="C9" s="145"/>
      <c r="D9" s="152"/>
      <c r="E9" s="153"/>
      <c r="F9" s="153"/>
      <c r="G9" s="155"/>
      <c r="H9" s="157"/>
      <c r="K9" s="186" t="str">
        <f>D30</f>
        <v/>
      </c>
      <c r="L9" s="187"/>
      <c r="M9" s="187"/>
      <c r="N9" s="50" t="str">
        <f>E29</f>
        <v/>
      </c>
      <c r="O9" s="188" t="str">
        <f>D32</f>
        <v/>
      </c>
      <c r="P9" s="187"/>
      <c r="Q9" s="189"/>
      <c r="R9" s="51" t="str">
        <f>E31</f>
        <v/>
      </c>
    </row>
    <row r="10" spans="2:18" ht="17" customHeight="1" x14ac:dyDescent="0.2">
      <c r="B10" s="138" t="s">
        <v>8</v>
      </c>
      <c r="C10" s="139"/>
      <c r="D10" s="124" t="str">
        <f>IF(女子入力!$K$10="","",女子入力!K10)</f>
        <v/>
      </c>
      <c r="E10" s="140" t="s">
        <v>14</v>
      </c>
      <c r="F10" s="141"/>
      <c r="G10" s="140" t="str">
        <f>IF(女子入力!$M$10="","",女子入力!M10)</f>
        <v/>
      </c>
      <c r="H10" s="141"/>
    </row>
    <row r="11" spans="2:18" ht="17" customHeight="1" x14ac:dyDescent="0.2">
      <c r="B11" s="144" t="s">
        <v>7</v>
      </c>
      <c r="C11" s="145"/>
      <c r="D11" s="125"/>
      <c r="E11" s="142"/>
      <c r="F11" s="143"/>
      <c r="G11" s="142"/>
      <c r="H11" s="143"/>
    </row>
    <row r="12" spans="2:18" ht="34" customHeight="1" thickBot="1" x14ac:dyDescent="0.25">
      <c r="B12" s="138" t="s">
        <v>9</v>
      </c>
      <c r="C12" s="139"/>
      <c r="D12" s="66" t="str">
        <f>IF(女子入力!$J$16="","",女子入力!J16)</f>
        <v/>
      </c>
      <c r="E12" s="140" t="s">
        <v>14</v>
      </c>
      <c r="F12" s="141"/>
      <c r="G12" s="140" t="str">
        <f>IF(女子入力!$L$16="","",女子入力!L16)</f>
        <v/>
      </c>
      <c r="H12" s="141"/>
    </row>
    <row r="13" spans="2:18" ht="34" customHeight="1" thickTop="1" thickBot="1" x14ac:dyDescent="0.25">
      <c r="B13" s="146" t="s">
        <v>71</v>
      </c>
      <c r="C13" s="147"/>
      <c r="D13" s="147"/>
      <c r="E13" s="67" t="s">
        <v>70</v>
      </c>
      <c r="F13" s="148" t="str">
        <f>IF(女子入力!$J$22="","",女子入力!J22)</f>
        <v/>
      </c>
      <c r="G13" s="148"/>
      <c r="H13" s="149"/>
    </row>
    <row r="14" spans="2:18" ht="15" customHeight="1" thickTop="1" x14ac:dyDescent="0.2"/>
    <row r="15" spans="2:18" ht="13" customHeight="1" x14ac:dyDescent="0.2">
      <c r="B15" s="115" t="s">
        <v>0</v>
      </c>
      <c r="C15" s="115"/>
      <c r="D15" s="6" t="s">
        <v>68</v>
      </c>
      <c r="E15" s="115" t="s">
        <v>1</v>
      </c>
      <c r="F15" s="115" t="s">
        <v>2</v>
      </c>
      <c r="G15" s="136" t="s">
        <v>3</v>
      </c>
      <c r="H15" s="136" t="s">
        <v>4</v>
      </c>
    </row>
    <row r="16" spans="2:18" ht="13" customHeight="1" x14ac:dyDescent="0.2">
      <c r="B16" s="115"/>
      <c r="C16" s="115"/>
      <c r="D16" s="4" t="s">
        <v>15</v>
      </c>
      <c r="E16" s="115"/>
      <c r="F16" s="115"/>
      <c r="G16" s="137"/>
      <c r="H16" s="137"/>
    </row>
    <row r="17" spans="2:8" ht="13.5" customHeight="1" x14ac:dyDescent="0.2">
      <c r="B17" s="124">
        <v>1</v>
      </c>
      <c r="C17" s="124" t="s">
        <v>16</v>
      </c>
      <c r="D17" s="8" t="str">
        <f>IF(女子入力!$D16="","",女子入力!D16&amp;"　"&amp;女子入力!E16)</f>
        <v/>
      </c>
      <c r="E17" s="127" t="str">
        <f>IF(女子入力!$F16="","",女子入力!F16)</f>
        <v/>
      </c>
      <c r="F17" s="134" t="str">
        <f>IF(女子入力!$G16="","",女子入力!G16)</f>
        <v/>
      </c>
      <c r="G17" s="124" t="str">
        <f>IF(F17="","",DATEDIF(F17,$D$36,"Y"))</f>
        <v/>
      </c>
      <c r="H17" s="124" t="str">
        <f>IF(女子入力!$H16="","",女子入力!H16)</f>
        <v/>
      </c>
    </row>
    <row r="18" spans="2:8" ht="28.5" customHeight="1" x14ac:dyDescent="0.2">
      <c r="B18" s="133"/>
      <c r="C18" s="125"/>
      <c r="D18" s="9" t="str">
        <f>IF(女子入力!$B16="","",女子入力!B16&amp;"　"&amp;女子入力!C16)</f>
        <v/>
      </c>
      <c r="E18" s="128"/>
      <c r="F18" s="135"/>
      <c r="G18" s="125"/>
      <c r="H18" s="125"/>
    </row>
    <row r="19" spans="2:8" ht="13.5" customHeight="1" x14ac:dyDescent="0.2">
      <c r="B19" s="133"/>
      <c r="C19" s="124" t="s">
        <v>17</v>
      </c>
      <c r="D19" s="8" t="str">
        <f>IF(女子入力!$D17="","",女子入力!D17&amp;"　"&amp;女子入力!E17)</f>
        <v/>
      </c>
      <c r="E19" s="127" t="str">
        <f>IF(女子入力!$F17="","",女子入力!F17)</f>
        <v/>
      </c>
      <c r="F19" s="129" t="str">
        <f>IF(女子入力!$G17="","",女子入力!G17)</f>
        <v/>
      </c>
      <c r="G19" s="124" t="str">
        <f>IF(F19="","",DATEDIF(F19,$D$36,"Y"))</f>
        <v/>
      </c>
      <c r="H19" s="124" t="str">
        <f>IF(女子入力!$H17="","",女子入力!H17)</f>
        <v/>
      </c>
    </row>
    <row r="20" spans="2:8" ht="28.5" customHeight="1" x14ac:dyDescent="0.2">
      <c r="B20" s="125"/>
      <c r="C20" s="125"/>
      <c r="D20" s="9" t="str">
        <f>IF(女子入力!$B17="","",女子入力!B17&amp;"　"&amp;女子入力!C17)</f>
        <v/>
      </c>
      <c r="E20" s="128"/>
      <c r="F20" s="130"/>
      <c r="G20" s="125"/>
      <c r="H20" s="125"/>
    </row>
    <row r="21" spans="2:8" ht="13.5" customHeight="1" x14ac:dyDescent="0.2">
      <c r="B21" s="124">
        <v>2</v>
      </c>
      <c r="C21" s="124" t="s">
        <v>16</v>
      </c>
      <c r="D21" s="8" t="str">
        <f>IF(女子入力!$D18="","",女子入力!D18&amp;"　"&amp;女子入力!E18)</f>
        <v/>
      </c>
      <c r="E21" s="127" t="str">
        <f>IF(女子入力!$F18="","",女子入力!F18)</f>
        <v/>
      </c>
      <c r="F21" s="129" t="str">
        <f>IF(女子入力!$G18="","",女子入力!G18)</f>
        <v/>
      </c>
      <c r="G21" s="124" t="str">
        <f>IF(F21="","",DATEDIF(F21,$D$36,"Y"))</f>
        <v/>
      </c>
      <c r="H21" s="124" t="str">
        <f>IF(女子入力!$H18="","",女子入力!H18)</f>
        <v/>
      </c>
    </row>
    <row r="22" spans="2:8" ht="28.5" customHeight="1" x14ac:dyDescent="0.2">
      <c r="B22" s="133"/>
      <c r="C22" s="125"/>
      <c r="D22" s="9" t="str">
        <f>IF(女子入力!$B18="","",女子入力!B18&amp;"　"&amp;女子入力!C18)</f>
        <v/>
      </c>
      <c r="E22" s="128"/>
      <c r="F22" s="130"/>
      <c r="G22" s="125"/>
      <c r="H22" s="125"/>
    </row>
    <row r="23" spans="2:8" ht="13.5" customHeight="1" x14ac:dyDescent="0.2">
      <c r="B23" s="133"/>
      <c r="C23" s="124" t="s">
        <v>17</v>
      </c>
      <c r="D23" s="8" t="str">
        <f>IF(女子入力!$D19="","",女子入力!D19&amp;"　"&amp;女子入力!E19)</f>
        <v/>
      </c>
      <c r="E23" s="127" t="str">
        <f>IF(女子入力!$F19="","",女子入力!F19)</f>
        <v/>
      </c>
      <c r="F23" s="129" t="str">
        <f>IF(女子入力!$G19="","",女子入力!G19)</f>
        <v/>
      </c>
      <c r="G23" s="124" t="str">
        <f>IF(F23="","",DATEDIF(F23,$D$36,"Y"))</f>
        <v/>
      </c>
      <c r="H23" s="124" t="str">
        <f>IF(女子入力!$H19="","",女子入力!H19)</f>
        <v/>
      </c>
    </row>
    <row r="24" spans="2:8" ht="28.5" customHeight="1" x14ac:dyDescent="0.2">
      <c r="B24" s="125"/>
      <c r="C24" s="125"/>
      <c r="D24" s="9" t="str">
        <f>IF(女子入力!$B19="","",女子入力!B19&amp;"　"&amp;女子入力!C19)</f>
        <v/>
      </c>
      <c r="E24" s="128"/>
      <c r="F24" s="130"/>
      <c r="G24" s="125"/>
      <c r="H24" s="125"/>
    </row>
    <row r="25" spans="2:8" ht="13.5" customHeight="1" x14ac:dyDescent="0.2">
      <c r="B25" s="124">
        <v>3</v>
      </c>
      <c r="C25" s="124" t="s">
        <v>16</v>
      </c>
      <c r="D25" s="8" t="str">
        <f>IF(女子入力!$D20="","",女子入力!D20&amp;"　"&amp;女子入力!E20)</f>
        <v/>
      </c>
      <c r="E25" s="127" t="str">
        <f>IF(女子入力!$F20="","",女子入力!F20)</f>
        <v/>
      </c>
      <c r="F25" s="129" t="str">
        <f>IF(女子入力!$G20="","",女子入力!G20)</f>
        <v/>
      </c>
      <c r="G25" s="124" t="str">
        <f>IF(F25="","",DATEDIF(F25,$D$36,"Y"))</f>
        <v/>
      </c>
      <c r="H25" s="124" t="str">
        <f>IF(女子入力!$H20="","",女子入力!H20)</f>
        <v/>
      </c>
    </row>
    <row r="26" spans="2:8" ht="28.5" customHeight="1" x14ac:dyDescent="0.2">
      <c r="B26" s="133"/>
      <c r="C26" s="125"/>
      <c r="D26" s="9" t="str">
        <f>IF(女子入力!$B20="","",女子入力!B20&amp;"　"&amp;女子入力!C20)</f>
        <v/>
      </c>
      <c r="E26" s="128"/>
      <c r="F26" s="130"/>
      <c r="G26" s="125"/>
      <c r="H26" s="125"/>
    </row>
    <row r="27" spans="2:8" ht="13.5" customHeight="1" x14ac:dyDescent="0.2">
      <c r="B27" s="133"/>
      <c r="C27" s="124" t="s">
        <v>17</v>
      </c>
      <c r="D27" s="52" t="str">
        <f>IF(女子入力!$D21="","",女子入力!D21&amp;"　"&amp;女子入力!E21)</f>
        <v/>
      </c>
      <c r="E27" s="127" t="str">
        <f>IF(女子入力!$F21="","",女子入力!F21)</f>
        <v/>
      </c>
      <c r="F27" s="129" t="str">
        <f>IF(女子入力!$G21="","",女子入力!G21)</f>
        <v/>
      </c>
      <c r="G27" s="124" t="str">
        <f>IF(F27="","",DATEDIF(F27,$D$36,"Y"))</f>
        <v/>
      </c>
      <c r="H27" s="124" t="str">
        <f>IF(女子入力!$H21="","",女子入力!H21)</f>
        <v/>
      </c>
    </row>
    <row r="28" spans="2:8" ht="28.5" customHeight="1" x14ac:dyDescent="0.2">
      <c r="B28" s="125"/>
      <c r="C28" s="125"/>
      <c r="D28" s="9" t="str">
        <f>IF(女子入力!$B21="","",女子入力!B21&amp;"　"&amp;女子入力!C21)</f>
        <v/>
      </c>
      <c r="E28" s="128"/>
      <c r="F28" s="130"/>
      <c r="G28" s="125"/>
      <c r="H28" s="125"/>
    </row>
    <row r="29" spans="2:8" ht="13.5" customHeight="1" x14ac:dyDescent="0.2">
      <c r="B29" s="124">
        <v>4</v>
      </c>
      <c r="C29" s="124" t="s">
        <v>16</v>
      </c>
      <c r="D29" s="8" t="str">
        <f>IF(女子入力!$D22="","",女子入力!D22&amp;"　"&amp;女子入力!E22)</f>
        <v/>
      </c>
      <c r="E29" s="127" t="str">
        <f>IF(女子入力!$F22="","",女子入力!F22)</f>
        <v/>
      </c>
      <c r="F29" s="129" t="str">
        <f>IF(女子入力!$G22="","",女子入力!G22)</f>
        <v/>
      </c>
      <c r="G29" s="124" t="str">
        <f>IF(F29="","",DATEDIF(F29,$D$36,"Y"))</f>
        <v/>
      </c>
      <c r="H29" s="124" t="str">
        <f>IF(女子入力!$H22="","",女子入力!H22)</f>
        <v/>
      </c>
    </row>
    <row r="30" spans="2:8" ht="28.5" customHeight="1" x14ac:dyDescent="0.2">
      <c r="B30" s="133"/>
      <c r="C30" s="125"/>
      <c r="D30" s="9" t="str">
        <f>IF(女子入力!$B22="","",女子入力!B22&amp;"　"&amp;女子入力!C22)</f>
        <v/>
      </c>
      <c r="E30" s="128"/>
      <c r="F30" s="130"/>
      <c r="G30" s="125"/>
      <c r="H30" s="125"/>
    </row>
    <row r="31" spans="2:8" ht="13.5" customHeight="1" x14ac:dyDescent="0.2">
      <c r="B31" s="133"/>
      <c r="C31" s="124" t="s">
        <v>17</v>
      </c>
      <c r="D31" s="8" t="str">
        <f>IF(女子入力!$D23="","",女子入力!D23&amp;"　"&amp;女子入力!E23)</f>
        <v/>
      </c>
      <c r="E31" s="127" t="str">
        <f>IF(女子入力!$F23="","",女子入力!F23)</f>
        <v/>
      </c>
      <c r="F31" s="129" t="str">
        <f>IF(女子入力!$G23="","",女子入力!G23)</f>
        <v/>
      </c>
      <c r="G31" s="124" t="str">
        <f>IF(F31="","",DATEDIF(F31,$D$36,"Y"))</f>
        <v/>
      </c>
      <c r="H31" s="124" t="str">
        <f>IF(女子入力!$H23="","",女子入力!H23)</f>
        <v/>
      </c>
    </row>
    <row r="32" spans="2:8" ht="28.5" customHeight="1" x14ac:dyDescent="0.2">
      <c r="B32" s="125"/>
      <c r="C32" s="125"/>
      <c r="D32" s="9" t="str">
        <f>IF(女子入力!$B23="","",女子入力!B23&amp;"　"&amp;女子入力!C23)</f>
        <v/>
      </c>
      <c r="E32" s="128"/>
      <c r="F32" s="130"/>
      <c r="G32" s="125"/>
      <c r="H32" s="125"/>
    </row>
    <row r="34" spans="3:8" x14ac:dyDescent="0.2">
      <c r="C34" s="131" t="s">
        <v>12</v>
      </c>
      <c r="D34" s="131"/>
      <c r="E34" s="131"/>
      <c r="F34" s="131"/>
    </row>
    <row r="36" spans="3:8" x14ac:dyDescent="0.2">
      <c r="D36" s="132" t="s">
        <v>76</v>
      </c>
      <c r="E36" s="132"/>
      <c r="F36" s="132"/>
    </row>
    <row r="38" spans="3:8" ht="20" customHeight="1" x14ac:dyDescent="0.2">
      <c r="D38" s="126" t="str">
        <f>IF(女子入力!$C$7="","　　　　　　　　　県　　　　　　　　　　　　　　　高等学校長",女子入力!B7&amp;" 県　"&amp;女子入力!C7&amp;"長　")</f>
        <v>　　　　　　　　　県　　　　　　　　　　　　　　　高等学校長</v>
      </c>
      <c r="E38" s="126"/>
      <c r="F38" s="126"/>
      <c r="G38" s="126" t="str">
        <f>IF(女子入力!$F$7="","印",女子入力!F7&amp;"　印")</f>
        <v>印</v>
      </c>
      <c r="H38" s="126"/>
    </row>
    <row r="40" spans="3:8" x14ac:dyDescent="0.2">
      <c r="C40" t="s">
        <v>69</v>
      </c>
      <c r="D40"/>
      <c r="E40"/>
      <c r="F40"/>
      <c r="G40"/>
      <c r="H40"/>
    </row>
    <row r="41" spans="3:8" x14ac:dyDescent="0.2">
      <c r="C41"/>
      <c r="D41"/>
      <c r="E41"/>
      <c r="F41"/>
      <c r="G41"/>
      <c r="H41"/>
    </row>
    <row r="42" spans="3:8" x14ac:dyDescent="0.2">
      <c r="C42"/>
      <c r="D42" t="s">
        <v>76</v>
      </c>
      <c r="E42"/>
      <c r="F42"/>
      <c r="G42"/>
      <c r="H42"/>
    </row>
    <row r="43" spans="3:8" x14ac:dyDescent="0.2">
      <c r="C43"/>
      <c r="D43"/>
      <c r="E43"/>
      <c r="F43"/>
      <c r="G43"/>
      <c r="H43"/>
    </row>
    <row r="44" spans="3:8" ht="20" customHeight="1" x14ac:dyDescent="0.2">
      <c r="C44"/>
      <c r="D44" s="169" t="str">
        <f>IF(女子入力!$B$7="","　　　　　　　　　県高体連ソフトテニス部　専門委員長",女子入力!B7&amp;" 県高体連ソフトテニス部　専門委員長　")</f>
        <v>　　　　　　　　　県高体連ソフトテニス部　専門委員長</v>
      </c>
      <c r="E44" s="169"/>
      <c r="F44" s="169"/>
      <c r="G44" s="126" t="str">
        <f>IF(女子入力!$B$7="","印",IF(女子入力!$B$7="高知","土居　大語　印",IF(女子入力!$B$7="愛媛","浦田　雄一　印",IF(女子入力!$B$7="香川","富田　　司　印","光山　幸典　印"))))</f>
        <v>印</v>
      </c>
      <c r="H44" s="126"/>
    </row>
  </sheetData>
  <protectedRanges>
    <protectedRange sqref="D42" name="範囲2"/>
    <protectedRange sqref="K4:R9" name="範囲1"/>
  </protectedRanges>
  <mergeCells count="93">
    <mergeCell ref="D44:F44"/>
    <mergeCell ref="G44:H44"/>
    <mergeCell ref="K1:R2"/>
    <mergeCell ref="B2:H2"/>
    <mergeCell ref="B4:C4"/>
    <mergeCell ref="D4:D5"/>
    <mergeCell ref="E4:G5"/>
    <mergeCell ref="H4:H5"/>
    <mergeCell ref="K4:L4"/>
    <mergeCell ref="M4:R4"/>
    <mergeCell ref="B5:C5"/>
    <mergeCell ref="K5:L5"/>
    <mergeCell ref="O8:Q8"/>
    <mergeCell ref="B9:C9"/>
    <mergeCell ref="K9:M9"/>
    <mergeCell ref="O9:Q9"/>
    <mergeCell ref="M5:R5"/>
    <mergeCell ref="B6:C7"/>
    <mergeCell ref="D6:F6"/>
    <mergeCell ref="K6:M6"/>
    <mergeCell ref="O6:Q6"/>
    <mergeCell ref="D7:F7"/>
    <mergeCell ref="K7:M7"/>
    <mergeCell ref="O7:Q7"/>
    <mergeCell ref="B8:C8"/>
    <mergeCell ref="D8:F9"/>
    <mergeCell ref="G8:G9"/>
    <mergeCell ref="H8:H9"/>
    <mergeCell ref="K8:M8"/>
    <mergeCell ref="H15:H16"/>
    <mergeCell ref="B10:C10"/>
    <mergeCell ref="D10:D11"/>
    <mergeCell ref="E10:F11"/>
    <mergeCell ref="G10:H11"/>
    <mergeCell ref="B11:C11"/>
    <mergeCell ref="B12:C12"/>
    <mergeCell ref="E12:F12"/>
    <mergeCell ref="G12:H12"/>
    <mergeCell ref="B13:D13"/>
    <mergeCell ref="F13:H13"/>
    <mergeCell ref="C19:C20"/>
    <mergeCell ref="E19:E20"/>
    <mergeCell ref="F19:F20"/>
    <mergeCell ref="G19:G20"/>
    <mergeCell ref="B15:B16"/>
    <mergeCell ref="C15:C16"/>
    <mergeCell ref="E15:E16"/>
    <mergeCell ref="F15:F16"/>
    <mergeCell ref="G15:G16"/>
    <mergeCell ref="H19:H20"/>
    <mergeCell ref="B21:B24"/>
    <mergeCell ref="C21:C22"/>
    <mergeCell ref="E21:E22"/>
    <mergeCell ref="F21:F22"/>
    <mergeCell ref="G21:G22"/>
    <mergeCell ref="H21:H22"/>
    <mergeCell ref="C23:C24"/>
    <mergeCell ref="E23:E24"/>
    <mergeCell ref="F23:F24"/>
    <mergeCell ref="B17:B20"/>
    <mergeCell ref="C17:C18"/>
    <mergeCell ref="E17:E18"/>
    <mergeCell ref="F17:F18"/>
    <mergeCell ref="G17:G18"/>
    <mergeCell ref="H17:H18"/>
    <mergeCell ref="G23:G24"/>
    <mergeCell ref="H23:H24"/>
    <mergeCell ref="B25:B28"/>
    <mergeCell ref="C25:C26"/>
    <mergeCell ref="E25:E26"/>
    <mergeCell ref="F25:F26"/>
    <mergeCell ref="G25:G26"/>
    <mergeCell ref="H25:H26"/>
    <mergeCell ref="C27:C28"/>
    <mergeCell ref="E27:E28"/>
    <mergeCell ref="F27:F28"/>
    <mergeCell ref="G27:G28"/>
    <mergeCell ref="H27:H28"/>
    <mergeCell ref="B29:B32"/>
    <mergeCell ref="C29:C30"/>
    <mergeCell ref="E29:E30"/>
    <mergeCell ref="F29:F30"/>
    <mergeCell ref="G29:G30"/>
    <mergeCell ref="H29:H30"/>
    <mergeCell ref="C31:C32"/>
    <mergeCell ref="D38:F38"/>
    <mergeCell ref="G38:H38"/>
    <mergeCell ref="E31:E32"/>
    <mergeCell ref="F31:F32"/>
    <mergeCell ref="G31:G32"/>
    <mergeCell ref="H31:H32"/>
    <mergeCell ref="C34:F34"/>
    <mergeCell ref="D36:F36"/>
  </mergeCells>
  <phoneticPr fontId="1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R47"/>
  <sheetViews>
    <sheetView view="pageBreakPreview" zoomScaleNormal="100" workbookViewId="0">
      <selection activeCell="F27" sqref="F27:F28"/>
    </sheetView>
  </sheetViews>
  <sheetFormatPr defaultColWidth="9" defaultRowHeight="13" x14ac:dyDescent="0.2"/>
  <cols>
    <col min="1" max="1" width="1.6328125" style="1" customWidth="1"/>
    <col min="2" max="3" width="5.6328125" style="1" customWidth="1"/>
    <col min="4" max="4" width="24.6328125" style="1" customWidth="1"/>
    <col min="5" max="5" width="5.6328125" style="1" customWidth="1"/>
    <col min="6" max="6" width="15.6328125" style="1" customWidth="1"/>
    <col min="7" max="7" width="5.6328125" style="1" customWidth="1"/>
    <col min="8" max="8" width="18.6328125" style="1" customWidth="1"/>
    <col min="9" max="9" width="3" style="1" customWidth="1"/>
    <col min="10" max="10" width="9" style="1"/>
    <col min="11" max="13" width="8.90625" style="1" customWidth="1"/>
    <col min="14" max="14" width="4.26953125" style="1" bestFit="1" customWidth="1"/>
    <col min="15" max="17" width="8.7265625" style="1" customWidth="1"/>
    <col min="18" max="18" width="4.26953125" style="1" bestFit="1" customWidth="1"/>
    <col min="19" max="16384" width="9" style="1"/>
  </cols>
  <sheetData>
    <row r="1" spans="2:18" ht="18.75" customHeight="1" x14ac:dyDescent="0.2">
      <c r="H1" s="47" t="s">
        <v>44</v>
      </c>
      <c r="K1" s="170" t="s">
        <v>45</v>
      </c>
      <c r="L1" s="171"/>
      <c r="M1" s="171"/>
      <c r="N1" s="171"/>
      <c r="O1" s="171"/>
      <c r="P1" s="171"/>
      <c r="Q1" s="171"/>
      <c r="R1" s="172"/>
    </row>
    <row r="2" spans="2:18" ht="21" customHeight="1" x14ac:dyDescent="0.2">
      <c r="B2" s="176" t="s">
        <v>77</v>
      </c>
      <c r="C2" s="176"/>
      <c r="D2" s="176"/>
      <c r="E2" s="176"/>
      <c r="F2" s="176"/>
      <c r="G2" s="176"/>
      <c r="H2" s="176"/>
      <c r="K2" s="173"/>
      <c r="L2" s="174"/>
      <c r="M2" s="174"/>
      <c r="N2" s="174"/>
      <c r="O2" s="174"/>
      <c r="P2" s="174"/>
      <c r="Q2" s="174"/>
      <c r="R2" s="175"/>
    </row>
    <row r="3" spans="2:18" ht="15" customHeight="1" x14ac:dyDescent="0.2">
      <c r="B3" s="2"/>
      <c r="C3" s="2"/>
      <c r="D3" s="2"/>
      <c r="E3" s="2"/>
      <c r="F3" s="2"/>
      <c r="G3" s="2"/>
      <c r="H3" s="2"/>
    </row>
    <row r="4" spans="2:18" ht="17" customHeight="1" x14ac:dyDescent="0.2">
      <c r="B4" s="190" t="s">
        <v>13</v>
      </c>
      <c r="C4" s="191"/>
      <c r="D4" s="179" t="str">
        <f>IF(男子入力!$B$7="","",男子入力!B7)</f>
        <v/>
      </c>
      <c r="E4" s="181" t="str">
        <f>IF(男子入力!$C$7="","",男子入力!C7)</f>
        <v/>
      </c>
      <c r="F4" s="181"/>
      <c r="G4" s="181"/>
      <c r="H4" s="141" t="str">
        <f>IF(男子入力!$E$7="","","( "&amp;男子入力!E7&amp;" )")</f>
        <v/>
      </c>
      <c r="K4" s="183" t="str">
        <f>H8</f>
        <v/>
      </c>
      <c r="L4" s="160"/>
      <c r="M4" s="160" t="str">
        <f>E4</f>
        <v/>
      </c>
      <c r="N4" s="160" t="s">
        <v>46</v>
      </c>
      <c r="O4" s="160" t="s">
        <v>46</v>
      </c>
      <c r="P4" s="160" t="s">
        <v>46</v>
      </c>
      <c r="Q4" s="160" t="s">
        <v>46</v>
      </c>
      <c r="R4" s="161" t="s">
        <v>46</v>
      </c>
    </row>
    <row r="5" spans="2:18" ht="17" customHeight="1" x14ac:dyDescent="0.2">
      <c r="B5" s="192" t="s">
        <v>21</v>
      </c>
      <c r="C5" s="193"/>
      <c r="D5" s="180"/>
      <c r="E5" s="182"/>
      <c r="F5" s="182"/>
      <c r="G5" s="182"/>
      <c r="H5" s="143"/>
      <c r="K5" s="183" t="s">
        <v>47</v>
      </c>
      <c r="L5" s="160"/>
      <c r="M5" s="160" t="str">
        <f>D12</f>
        <v/>
      </c>
      <c r="N5" s="160"/>
      <c r="O5" s="160"/>
      <c r="P5" s="160"/>
      <c r="Q5" s="160"/>
      <c r="R5" s="161"/>
    </row>
    <row r="6" spans="2:18" ht="17" customHeight="1" x14ac:dyDescent="0.2">
      <c r="B6" s="138" t="s">
        <v>5</v>
      </c>
      <c r="C6" s="139"/>
      <c r="D6" s="162" t="str">
        <f>IF(男子入力!$B$10="","〒","〒 "&amp;男子入力!B10)</f>
        <v>〒</v>
      </c>
      <c r="E6" s="163"/>
      <c r="F6" s="164"/>
      <c r="G6" s="5" t="s">
        <v>10</v>
      </c>
      <c r="H6" s="3" t="str">
        <f>IF(男子入力!$F$10="","",男子入力!F10)</f>
        <v/>
      </c>
      <c r="K6" s="158" t="str">
        <f>D18</f>
        <v/>
      </c>
      <c r="L6" s="159"/>
      <c r="M6" s="159"/>
      <c r="N6" s="48" t="str">
        <f>E17</f>
        <v/>
      </c>
      <c r="O6" s="159" t="str">
        <f>D20</f>
        <v/>
      </c>
      <c r="P6" s="159"/>
      <c r="Q6" s="165"/>
      <c r="R6" s="49" t="str">
        <f>E19</f>
        <v/>
      </c>
    </row>
    <row r="7" spans="2:18" ht="17" customHeight="1" x14ac:dyDescent="0.2">
      <c r="B7" s="144"/>
      <c r="C7" s="145"/>
      <c r="D7" s="166" t="str">
        <f>IF(男子入力!$C$10="","",男子入力!C10)</f>
        <v/>
      </c>
      <c r="E7" s="167"/>
      <c r="F7" s="168"/>
      <c r="G7" s="5" t="s">
        <v>11</v>
      </c>
      <c r="H7" s="3" t="str">
        <f>IF(男子入力!$G$10="","",男子入力!G10)</f>
        <v/>
      </c>
      <c r="K7" s="158" t="str">
        <f>D22</f>
        <v/>
      </c>
      <c r="L7" s="159"/>
      <c r="M7" s="159"/>
      <c r="N7" s="48" t="str">
        <f>E21</f>
        <v/>
      </c>
      <c r="O7" s="159" t="str">
        <f>D24</f>
        <v/>
      </c>
      <c r="P7" s="159"/>
      <c r="Q7" s="165"/>
      <c r="R7" s="49" t="str">
        <f>E23</f>
        <v/>
      </c>
    </row>
    <row r="8" spans="2:18" ht="17" customHeight="1" x14ac:dyDescent="0.2">
      <c r="B8" s="138" t="s">
        <v>6</v>
      </c>
      <c r="C8" s="139"/>
      <c r="D8" s="150" t="str">
        <f>IF(男子入力!$I$10="","",男子入力!I10)</f>
        <v/>
      </c>
      <c r="E8" s="151"/>
      <c r="F8" s="151"/>
      <c r="G8" s="154" t="s">
        <v>18</v>
      </c>
      <c r="H8" s="156" t="str">
        <f>IF(男子入力!$M$16="","","第 "&amp;男子入力!M16&amp;" 位")</f>
        <v/>
      </c>
      <c r="K8" s="158" t="str">
        <f>D26</f>
        <v/>
      </c>
      <c r="L8" s="159"/>
      <c r="M8" s="159"/>
      <c r="N8" s="48" t="str">
        <f>E25</f>
        <v/>
      </c>
      <c r="O8" s="159" t="str">
        <f>D28</f>
        <v/>
      </c>
      <c r="P8" s="159"/>
      <c r="Q8" s="165"/>
      <c r="R8" s="49" t="str">
        <f>E27</f>
        <v/>
      </c>
    </row>
    <row r="9" spans="2:18" ht="17" customHeight="1" thickBot="1" x14ac:dyDescent="0.25">
      <c r="B9" s="144" t="s">
        <v>7</v>
      </c>
      <c r="C9" s="145"/>
      <c r="D9" s="152"/>
      <c r="E9" s="153"/>
      <c r="F9" s="153"/>
      <c r="G9" s="155"/>
      <c r="H9" s="157"/>
      <c r="K9" s="186" t="str">
        <f>D30</f>
        <v/>
      </c>
      <c r="L9" s="187"/>
      <c r="M9" s="187"/>
      <c r="N9" s="50" t="str">
        <f>E29</f>
        <v/>
      </c>
      <c r="O9" s="188" t="str">
        <f>D32</f>
        <v/>
      </c>
      <c r="P9" s="187"/>
      <c r="Q9" s="189"/>
      <c r="R9" s="51" t="str">
        <f>E31</f>
        <v/>
      </c>
    </row>
    <row r="10" spans="2:18" ht="17" customHeight="1" x14ac:dyDescent="0.2">
      <c r="B10" s="138" t="s">
        <v>8</v>
      </c>
      <c r="C10" s="139"/>
      <c r="D10" s="124" t="str">
        <f>IF(男子入力!$K$10="","",男子入力!K10)</f>
        <v/>
      </c>
      <c r="E10" s="140" t="s">
        <v>14</v>
      </c>
      <c r="F10" s="141"/>
      <c r="G10" s="140" t="str">
        <f>IF(男子入力!$M$10="","",男子入力!M10)</f>
        <v/>
      </c>
      <c r="H10" s="141"/>
    </row>
    <row r="11" spans="2:18" ht="17" customHeight="1" x14ac:dyDescent="0.2">
      <c r="B11" s="144" t="s">
        <v>7</v>
      </c>
      <c r="C11" s="145"/>
      <c r="D11" s="125"/>
      <c r="E11" s="142"/>
      <c r="F11" s="143"/>
      <c r="G11" s="142"/>
      <c r="H11" s="143"/>
    </row>
    <row r="12" spans="2:18" ht="34" customHeight="1" thickBot="1" x14ac:dyDescent="0.25">
      <c r="B12" s="138" t="s">
        <v>9</v>
      </c>
      <c r="C12" s="139"/>
      <c r="D12" s="66" t="str">
        <f>IF(男子入力!$J$16="","",男子入力!J16)</f>
        <v/>
      </c>
      <c r="E12" s="140" t="s">
        <v>14</v>
      </c>
      <c r="F12" s="141"/>
      <c r="G12" s="140" t="str">
        <f>IF(男子入力!$L$16="","",男子入力!L16)</f>
        <v/>
      </c>
      <c r="H12" s="141"/>
    </row>
    <row r="13" spans="2:18" ht="34" customHeight="1" thickTop="1" thickBot="1" x14ac:dyDescent="0.25">
      <c r="B13" s="146" t="s">
        <v>71</v>
      </c>
      <c r="C13" s="147"/>
      <c r="D13" s="147"/>
      <c r="E13" s="67" t="s">
        <v>70</v>
      </c>
      <c r="F13" s="148" t="str">
        <f>IF(男子入力!$J$22="","",男子入力!J22)</f>
        <v/>
      </c>
      <c r="G13" s="148"/>
      <c r="H13" s="149"/>
    </row>
    <row r="14" spans="2:18" ht="15" customHeight="1" thickTop="1" x14ac:dyDescent="0.2"/>
    <row r="15" spans="2:18" ht="13" customHeight="1" x14ac:dyDescent="0.2">
      <c r="B15" s="115" t="s">
        <v>0</v>
      </c>
      <c r="C15" s="115"/>
      <c r="D15" s="6" t="s">
        <v>68</v>
      </c>
      <c r="E15" s="115" t="s">
        <v>1</v>
      </c>
      <c r="F15" s="115" t="s">
        <v>2</v>
      </c>
      <c r="G15" s="136" t="s">
        <v>3</v>
      </c>
      <c r="H15" s="136" t="s">
        <v>4</v>
      </c>
    </row>
    <row r="16" spans="2:18" ht="13" customHeight="1" x14ac:dyDescent="0.2">
      <c r="B16" s="115"/>
      <c r="C16" s="115"/>
      <c r="D16" s="4" t="s">
        <v>15</v>
      </c>
      <c r="E16" s="115"/>
      <c r="F16" s="115"/>
      <c r="G16" s="137"/>
      <c r="H16" s="137"/>
    </row>
    <row r="17" spans="2:8" ht="13.5" customHeight="1" x14ac:dyDescent="0.2">
      <c r="B17" s="124">
        <v>1</v>
      </c>
      <c r="C17" s="124" t="s">
        <v>16</v>
      </c>
      <c r="D17" s="8" t="str">
        <f>IF(男子入力!$D16="","",男子入力!D16&amp;"　"&amp;男子入力!E16)</f>
        <v/>
      </c>
      <c r="E17" s="127" t="str">
        <f>IF(男子入力!$F16="","",男子入力!F16)</f>
        <v/>
      </c>
      <c r="F17" s="134" t="str">
        <f>IF(男子入力!$G16="","",男子入力!G16)</f>
        <v/>
      </c>
      <c r="G17" s="124" t="str">
        <f>IF(F17="","",DATEDIF(F17,$D$36,"Y"))</f>
        <v/>
      </c>
      <c r="H17" s="124" t="str">
        <f>IF(男子入力!$H16="","",男子入力!H16)</f>
        <v/>
      </c>
    </row>
    <row r="18" spans="2:8" ht="28.5" customHeight="1" x14ac:dyDescent="0.2">
      <c r="B18" s="133"/>
      <c r="C18" s="125"/>
      <c r="D18" s="9" t="str">
        <f>IF(男子入力!$B16="","",男子入力!B16&amp;"　"&amp;男子入力!C16)</f>
        <v/>
      </c>
      <c r="E18" s="128"/>
      <c r="F18" s="135"/>
      <c r="G18" s="125"/>
      <c r="H18" s="125"/>
    </row>
    <row r="19" spans="2:8" ht="13.5" customHeight="1" x14ac:dyDescent="0.2">
      <c r="B19" s="133"/>
      <c r="C19" s="124" t="s">
        <v>48</v>
      </c>
      <c r="D19" s="8" t="str">
        <f>IF(男子入力!$D17="","",男子入力!D17&amp;"　"&amp;男子入力!E17)</f>
        <v/>
      </c>
      <c r="E19" s="127" t="str">
        <f>IF(男子入力!$F17="","",男子入力!F17)</f>
        <v/>
      </c>
      <c r="F19" s="129" t="str">
        <f>IF(男子入力!$G17="","",男子入力!G17)</f>
        <v/>
      </c>
      <c r="G19" s="124" t="str">
        <f>IF(F19="","",DATEDIF(F19,$D$36,"Y"))</f>
        <v/>
      </c>
      <c r="H19" s="124" t="str">
        <f>IF(男子入力!$H17="","",男子入力!H17)</f>
        <v/>
      </c>
    </row>
    <row r="20" spans="2:8" ht="28.5" customHeight="1" x14ac:dyDescent="0.2">
      <c r="B20" s="125"/>
      <c r="C20" s="125"/>
      <c r="D20" s="9" t="str">
        <f>IF(男子入力!$B17="","",男子入力!B17&amp;"　"&amp;男子入力!C17)</f>
        <v/>
      </c>
      <c r="E20" s="128"/>
      <c r="F20" s="130"/>
      <c r="G20" s="125"/>
      <c r="H20" s="125"/>
    </row>
    <row r="21" spans="2:8" ht="13.5" customHeight="1" x14ac:dyDescent="0.2">
      <c r="B21" s="124">
        <v>2</v>
      </c>
      <c r="C21" s="124" t="s">
        <v>49</v>
      </c>
      <c r="D21" s="8" t="str">
        <f>IF(男子入力!$D18="","",男子入力!D18&amp;"　"&amp;男子入力!E18)</f>
        <v/>
      </c>
      <c r="E21" s="127" t="str">
        <f>IF(男子入力!$F18="","",男子入力!F18)</f>
        <v/>
      </c>
      <c r="F21" s="129" t="str">
        <f>IF(男子入力!$G18="","",男子入力!G18)</f>
        <v/>
      </c>
      <c r="G21" s="124" t="str">
        <f>IF(F21="","",DATEDIF(F21,$D$36,"Y"))</f>
        <v/>
      </c>
      <c r="H21" s="124" t="str">
        <f>IF(男子入力!$H18="","",男子入力!H18)</f>
        <v/>
      </c>
    </row>
    <row r="22" spans="2:8" ht="28.5" customHeight="1" x14ac:dyDescent="0.2">
      <c r="B22" s="133"/>
      <c r="C22" s="125"/>
      <c r="D22" s="9" t="str">
        <f>IF(男子入力!$B18="","",男子入力!B18&amp;"　"&amp;男子入力!C18)</f>
        <v/>
      </c>
      <c r="E22" s="128"/>
      <c r="F22" s="130"/>
      <c r="G22" s="125"/>
      <c r="H22" s="125"/>
    </row>
    <row r="23" spans="2:8" ht="13.5" customHeight="1" x14ac:dyDescent="0.2">
      <c r="B23" s="133"/>
      <c r="C23" s="124" t="s">
        <v>17</v>
      </c>
      <c r="D23" s="8" t="str">
        <f>IF(男子入力!$D19="","",男子入力!D19&amp;"　"&amp;男子入力!E19)</f>
        <v/>
      </c>
      <c r="E23" s="127" t="str">
        <f>IF(男子入力!$F19="","",男子入力!F19)</f>
        <v/>
      </c>
      <c r="F23" s="129" t="str">
        <f>IF(男子入力!$G19="","",男子入力!G19)</f>
        <v/>
      </c>
      <c r="G23" s="124" t="str">
        <f>IF(F23="","",DATEDIF(F23,$D$36,"Y"))</f>
        <v/>
      </c>
      <c r="H23" s="124" t="str">
        <f>IF(男子入力!$H19="","",男子入力!H19)</f>
        <v/>
      </c>
    </row>
    <row r="24" spans="2:8" ht="28.5" customHeight="1" x14ac:dyDescent="0.2">
      <c r="B24" s="125"/>
      <c r="C24" s="125"/>
      <c r="D24" s="9" t="str">
        <f>IF(男子入力!$B19="","",男子入力!B19&amp;"　"&amp;男子入力!C19)</f>
        <v/>
      </c>
      <c r="E24" s="128"/>
      <c r="F24" s="130"/>
      <c r="G24" s="125"/>
      <c r="H24" s="125"/>
    </row>
    <row r="25" spans="2:8" ht="13.5" customHeight="1" x14ac:dyDescent="0.2">
      <c r="B25" s="124">
        <v>3</v>
      </c>
      <c r="C25" s="124" t="s">
        <v>16</v>
      </c>
      <c r="D25" s="8" t="str">
        <f>IF(男子入力!$D20="","",男子入力!D20&amp;"　"&amp;男子入力!E20)</f>
        <v/>
      </c>
      <c r="E25" s="127" t="str">
        <f>IF(男子入力!$F20="","",男子入力!F20)</f>
        <v/>
      </c>
      <c r="F25" s="129" t="str">
        <f>IF(男子入力!$G20="","",男子入力!G20)</f>
        <v/>
      </c>
      <c r="G25" s="124" t="str">
        <f>IF(F25="","",DATEDIF(F25,$D$36,"Y"))</f>
        <v/>
      </c>
      <c r="H25" s="124" t="str">
        <f>IF(男子入力!$H20="","",男子入力!H20)</f>
        <v/>
      </c>
    </row>
    <row r="26" spans="2:8" ht="28.5" customHeight="1" x14ac:dyDescent="0.2">
      <c r="B26" s="133"/>
      <c r="C26" s="125"/>
      <c r="D26" s="9" t="str">
        <f>IF(男子入力!$B20="","",男子入力!B20&amp;"　"&amp;男子入力!C20)</f>
        <v/>
      </c>
      <c r="E26" s="128"/>
      <c r="F26" s="130"/>
      <c r="G26" s="125"/>
      <c r="H26" s="125"/>
    </row>
    <row r="27" spans="2:8" ht="13.5" customHeight="1" x14ac:dyDescent="0.2">
      <c r="B27" s="133"/>
      <c r="C27" s="124" t="s">
        <v>48</v>
      </c>
      <c r="D27" s="52" t="str">
        <f>IF(男子入力!$D21="","",男子入力!D21&amp;"　"&amp;男子入力!E21)</f>
        <v/>
      </c>
      <c r="E27" s="127" t="str">
        <f>IF(男子入力!$F21="","",男子入力!F21)</f>
        <v/>
      </c>
      <c r="F27" s="129" t="str">
        <f>IF(男子入力!$G21="","",男子入力!G21)</f>
        <v/>
      </c>
      <c r="G27" s="124" t="str">
        <f>IF(F27="","",DATEDIF(F27,$D$36,"Y"))</f>
        <v/>
      </c>
      <c r="H27" s="124" t="str">
        <f>IF(男子入力!$H21="","",男子入力!H21)</f>
        <v/>
      </c>
    </row>
    <row r="28" spans="2:8" ht="28.5" customHeight="1" x14ac:dyDescent="0.2">
      <c r="B28" s="125"/>
      <c r="C28" s="125"/>
      <c r="D28" s="9" t="str">
        <f>IF(男子入力!$B21="","",男子入力!B21&amp;"　"&amp;男子入力!C21)</f>
        <v/>
      </c>
      <c r="E28" s="128"/>
      <c r="F28" s="130"/>
      <c r="G28" s="125"/>
      <c r="H28" s="125"/>
    </row>
    <row r="29" spans="2:8" ht="13.5" customHeight="1" x14ac:dyDescent="0.2">
      <c r="B29" s="124">
        <v>4</v>
      </c>
      <c r="C29" s="124" t="s">
        <v>16</v>
      </c>
      <c r="D29" s="8" t="str">
        <f>IF(男子入力!$D22="","",男子入力!D22&amp;"　"&amp;男子入力!E22)</f>
        <v/>
      </c>
      <c r="E29" s="127" t="str">
        <f>IF(男子入力!$F22="","",男子入力!F22)</f>
        <v/>
      </c>
      <c r="F29" s="129" t="str">
        <f>IF(男子入力!$G22="","",男子入力!G22)</f>
        <v/>
      </c>
      <c r="G29" s="124" t="str">
        <f>IF(F29="","",DATEDIF(F29,$D$36,"Y"))</f>
        <v/>
      </c>
      <c r="H29" s="124" t="str">
        <f>IF(男子入力!$H22="","",男子入力!H22)</f>
        <v/>
      </c>
    </row>
    <row r="30" spans="2:8" ht="28.5" customHeight="1" x14ac:dyDescent="0.2">
      <c r="B30" s="133"/>
      <c r="C30" s="125"/>
      <c r="D30" s="9" t="str">
        <f>IF(男子入力!$B22="","",男子入力!B22&amp;"　"&amp;男子入力!C22)</f>
        <v/>
      </c>
      <c r="E30" s="128"/>
      <c r="F30" s="130"/>
      <c r="G30" s="125"/>
      <c r="H30" s="125"/>
    </row>
    <row r="31" spans="2:8" ht="13.5" customHeight="1" x14ac:dyDescent="0.2">
      <c r="B31" s="133"/>
      <c r="C31" s="124" t="s">
        <v>50</v>
      </c>
      <c r="D31" s="8" t="str">
        <f>IF(男子入力!$D23="","",男子入力!D23&amp;"　"&amp;男子入力!E23)</f>
        <v/>
      </c>
      <c r="E31" s="127" t="str">
        <f>IF(男子入力!$F23="","",男子入力!F23)</f>
        <v/>
      </c>
      <c r="F31" s="129" t="str">
        <f>IF(男子入力!$G23="","",男子入力!G23)</f>
        <v/>
      </c>
      <c r="G31" s="124" t="str">
        <f>IF(F31="","",DATEDIF(F31,$D$36,"Y"))</f>
        <v/>
      </c>
      <c r="H31" s="124" t="str">
        <f>IF(男子入力!$H23="","",男子入力!H23)</f>
        <v/>
      </c>
    </row>
    <row r="32" spans="2:8" ht="28.5" customHeight="1" x14ac:dyDescent="0.2">
      <c r="B32" s="125"/>
      <c r="C32" s="125"/>
      <c r="D32" s="9" t="str">
        <f>IF(男子入力!$B23="","",男子入力!B23&amp;"　"&amp;男子入力!C23)</f>
        <v/>
      </c>
      <c r="E32" s="128"/>
      <c r="F32" s="130"/>
      <c r="G32" s="125"/>
      <c r="H32" s="125"/>
    </row>
    <row r="34" spans="3:8" x14ac:dyDescent="0.2">
      <c r="C34" s="131" t="s">
        <v>12</v>
      </c>
      <c r="D34" s="131"/>
      <c r="E34" s="131"/>
      <c r="F34" s="131"/>
    </row>
    <row r="36" spans="3:8" x14ac:dyDescent="0.2">
      <c r="D36" s="132" t="s">
        <v>76</v>
      </c>
      <c r="E36" s="132"/>
      <c r="F36" s="132"/>
    </row>
    <row r="38" spans="3:8" ht="20" customHeight="1" x14ac:dyDescent="0.2">
      <c r="D38" s="126" t="str">
        <f>IF(男子入力!$C$7="","　　　　　　　　　県　　　　　　　　　　　　　　　高等学校長",男子入力!B7&amp;" 県　"&amp;男子入力!C7&amp;"長　")</f>
        <v>　　　　　　　　　県　　　　　　　　　　　　　　　高等学校長</v>
      </c>
      <c r="E38" s="126"/>
      <c r="F38" s="126"/>
      <c r="G38" s="126" t="str">
        <f>IF(男子入力!$F$7="","印",男子入力!F7&amp;"　印")</f>
        <v>印</v>
      </c>
      <c r="H38" s="126"/>
    </row>
    <row r="40" spans="3:8" x14ac:dyDescent="0.2">
      <c r="C40" t="s">
        <v>69</v>
      </c>
      <c r="D40"/>
      <c r="E40"/>
      <c r="F40"/>
      <c r="G40"/>
      <c r="H40"/>
    </row>
    <row r="41" spans="3:8" x14ac:dyDescent="0.2">
      <c r="C41"/>
      <c r="D41"/>
      <c r="E41"/>
      <c r="F41"/>
      <c r="G41"/>
      <c r="H41"/>
    </row>
    <row r="42" spans="3:8" x14ac:dyDescent="0.2">
      <c r="C42"/>
      <c r="D42" t="s">
        <v>76</v>
      </c>
      <c r="E42"/>
      <c r="F42"/>
      <c r="G42"/>
      <c r="H42"/>
    </row>
    <row r="43" spans="3:8" x14ac:dyDescent="0.2">
      <c r="C43"/>
      <c r="D43"/>
      <c r="E43"/>
      <c r="F43"/>
      <c r="G43"/>
      <c r="H43"/>
    </row>
    <row r="44" spans="3:8" ht="20" customHeight="1" x14ac:dyDescent="0.2">
      <c r="C44"/>
      <c r="D44" s="169" t="str">
        <f>IF(男子入力!$B$7="","　　　　　　　　　県高体連ソフトテニス部　専門委員長",男子入力!B7&amp;" 県高体連ソフトテニス部　専門委員長　")</f>
        <v>　　　　　　　　　県高体連ソフトテニス部　専門委員長</v>
      </c>
      <c r="E44" s="169"/>
      <c r="F44" s="169"/>
      <c r="G44" s="126" t="str">
        <f>IF(男子入力!$B$7="","印",IF(男子入力!$B$7="高知","土居　大語　印",IF(男子入力!$B$7="愛媛","浦田　雄一　印",IF(男子入力!$B$7="香川","富田　　司　印","光山　幸典　印"))))</f>
        <v>印</v>
      </c>
      <c r="H44" s="126"/>
    </row>
    <row r="47" spans="3:8" x14ac:dyDescent="0.2">
      <c r="E47" s="7"/>
    </row>
  </sheetData>
  <protectedRanges>
    <protectedRange sqref="D42" name="範囲2"/>
    <protectedRange sqref="K4:R9" name="範囲1"/>
  </protectedRanges>
  <mergeCells count="93">
    <mergeCell ref="D44:F44"/>
    <mergeCell ref="G44:H44"/>
    <mergeCell ref="K1:R2"/>
    <mergeCell ref="B2:H2"/>
    <mergeCell ref="B4:C4"/>
    <mergeCell ref="D4:D5"/>
    <mergeCell ref="E4:G5"/>
    <mergeCell ref="H4:H5"/>
    <mergeCell ref="K4:L4"/>
    <mergeCell ref="M4:R4"/>
    <mergeCell ref="B5:C5"/>
    <mergeCell ref="K5:L5"/>
    <mergeCell ref="O8:Q8"/>
    <mergeCell ref="B9:C9"/>
    <mergeCell ref="K9:M9"/>
    <mergeCell ref="O9:Q9"/>
    <mergeCell ref="M5:R5"/>
    <mergeCell ref="B6:C7"/>
    <mergeCell ref="D6:F6"/>
    <mergeCell ref="K6:M6"/>
    <mergeCell ref="O6:Q6"/>
    <mergeCell ref="D7:F7"/>
    <mergeCell ref="K7:M7"/>
    <mergeCell ref="O7:Q7"/>
    <mergeCell ref="B8:C8"/>
    <mergeCell ref="D8:F9"/>
    <mergeCell ref="G8:G9"/>
    <mergeCell ref="H8:H9"/>
    <mergeCell ref="K8:M8"/>
    <mergeCell ref="H15:H16"/>
    <mergeCell ref="B10:C10"/>
    <mergeCell ref="D10:D11"/>
    <mergeCell ref="E10:F11"/>
    <mergeCell ref="G10:H11"/>
    <mergeCell ref="B11:C11"/>
    <mergeCell ref="B12:C12"/>
    <mergeCell ref="E12:F12"/>
    <mergeCell ref="G12:H12"/>
    <mergeCell ref="F13:H13"/>
    <mergeCell ref="B13:D13"/>
    <mergeCell ref="C19:C20"/>
    <mergeCell ref="E19:E20"/>
    <mergeCell ref="F19:F20"/>
    <mergeCell ref="G19:G20"/>
    <mergeCell ref="B15:B16"/>
    <mergeCell ref="C15:C16"/>
    <mergeCell ref="E15:E16"/>
    <mergeCell ref="F15:F16"/>
    <mergeCell ref="G15:G16"/>
    <mergeCell ref="H19:H20"/>
    <mergeCell ref="B21:B24"/>
    <mergeCell ref="C21:C22"/>
    <mergeCell ref="E21:E22"/>
    <mergeCell ref="F21:F22"/>
    <mergeCell ref="G21:G22"/>
    <mergeCell ref="H21:H22"/>
    <mergeCell ref="C23:C24"/>
    <mergeCell ref="E23:E24"/>
    <mergeCell ref="F23:F24"/>
    <mergeCell ref="B17:B20"/>
    <mergeCell ref="C17:C18"/>
    <mergeCell ref="E17:E18"/>
    <mergeCell ref="F17:F18"/>
    <mergeCell ref="G17:G18"/>
    <mergeCell ref="H17:H18"/>
    <mergeCell ref="G23:G24"/>
    <mergeCell ref="H23:H24"/>
    <mergeCell ref="B25:B28"/>
    <mergeCell ref="C25:C26"/>
    <mergeCell ref="E25:E26"/>
    <mergeCell ref="F25:F26"/>
    <mergeCell ref="G25:G26"/>
    <mergeCell ref="H25:H26"/>
    <mergeCell ref="C27:C28"/>
    <mergeCell ref="E27:E28"/>
    <mergeCell ref="F27:F28"/>
    <mergeCell ref="G27:G28"/>
    <mergeCell ref="H27:H28"/>
    <mergeCell ref="B29:B32"/>
    <mergeCell ref="C29:C30"/>
    <mergeCell ref="E29:E30"/>
    <mergeCell ref="F29:F30"/>
    <mergeCell ref="G29:G30"/>
    <mergeCell ref="H29:H30"/>
    <mergeCell ref="C31:C32"/>
    <mergeCell ref="D38:F38"/>
    <mergeCell ref="G38:H38"/>
    <mergeCell ref="E31:E32"/>
    <mergeCell ref="F31:F32"/>
    <mergeCell ref="G31:G32"/>
    <mergeCell ref="H31:H32"/>
    <mergeCell ref="C34:F34"/>
    <mergeCell ref="D36:F36"/>
  </mergeCells>
  <phoneticPr fontId="1"/>
  <printOptions horizontalCentered="1" verticalCentered="1"/>
  <pageMargins left="0" right="0" top="0" bottom="0" header="0.51181102362204722" footer="0.51181102362204722"/>
  <pageSetup paperSize="9" orientation="portrait" horizontalDpi="429496729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1 p G V 7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L t a R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W k Z X K I p H u A 4 A A A A R A A A A E w A c A E Z v c m 1 1 b G F z L 1 N l Y 3 R p b 2 4 x L m 0 g o h g A K K A U A A A A A A A A A A A A A A A A A A A A A A A A A A A A K 0 5 N L s n M z 1 M I h t C G 1 g B Q S w E C L Q A U A A I A C A C 7 W k Z X s 5 S C K 6 U A A A D 1 A A A A E g A A A A A A A A A A A A A A A A A A A A A A Q 2 9 u Z m l n L 1 B h Y 2 t h Z 2 U u e G 1 s U E s B A i 0 A F A A C A A g A u 1 p G V w / K 6 a u k A A A A 6 Q A A A B M A A A A A A A A A A A A A A A A A 8 Q A A A F t D b 2 5 0 Z W 5 0 X 1 R 5 c G V z X S 5 4 b W x Q S w E C L Q A U A A I A C A C 7 W k Z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8 b l G v V C V E 2 u k k 8 Q D C 8 i H A A A A A A C A A A A A A A D Z g A A w A A A A B A A A A C g A R K w J J 5 i w x N n H a 7 y 4 e L t A A A A A A S A A A C g A A A A E A A A A N N 9 P f a i O d n e W A Z s 0 e C L + g p Q A A A A q / 0 n F l V p s S u T B M 0 D A F i W A q 5 i 7 T b o P N u u i 8 Q y n 1 6 / Z j y L 9 C O a p 9 3 J a o J K W h l x b F M y q 8 J 9 S h 8 E u 6 k d o A y o i k M Y T O e C I P 4 9 i t I A + s / 1 r 7 o G u f g U A A A A Q i T / R v E C K M n K N e L I m I z S E 1 u Q h K s = < / D a t a M a s h u p > 
</file>

<file path=customXml/itemProps1.xml><?xml version="1.0" encoding="utf-8"?>
<ds:datastoreItem xmlns:ds="http://schemas.openxmlformats.org/officeDocument/2006/customXml" ds:itemID="{52387EDF-AAE6-4914-B79E-FB12F6F4A52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女子入力</vt:lpstr>
      <vt:lpstr>男子入力</vt:lpstr>
      <vt:lpstr>女子申込書(入力不可)</vt:lpstr>
      <vt:lpstr>男子申込書(入力不可)</vt:lpstr>
      <vt:lpstr>'女子申込書(入力不可)'!Print_Area</vt:lpstr>
      <vt:lpstr>女子入力!Print_Area</vt:lpstr>
      <vt:lpstr>'男子申込書(入力不可)'!Print_Area</vt:lpstr>
      <vt:lpstr>男子入力!Print_Area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KIKUMOTO</dc:creator>
  <cp:lastModifiedBy>博志 松本</cp:lastModifiedBy>
  <cp:lastPrinted>2024-11-25T22:58:16Z</cp:lastPrinted>
  <dcterms:created xsi:type="dcterms:W3CDTF">2010-10-14T00:22:20Z</dcterms:created>
  <dcterms:modified xsi:type="dcterms:W3CDTF">2025-11-05T13:00:32Z</dcterms:modified>
</cp:coreProperties>
</file>