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araed-my.sharepoint.com/personal/daikii720_e-net_nara_jp/Documents/01_ｿﾌﾄﾃﾆｽ専門部/24_ｿﾌﾄﾃﾆｽ事務局/07全日本ミックス/"/>
    </mc:Choice>
  </mc:AlternateContent>
  <xr:revisionPtr revIDLastSave="108" documentId="13_ncr:1_{E22709F6-633E-4221-8E0F-BFDDF8862163}" xr6:coauthVersionLast="47" xr6:coauthVersionMax="47" xr10:uidLastSave="{A71D5B58-6BE5-48DD-88CE-6849B885A357}"/>
  <bookViews>
    <workbookView xWindow="-108" yWindow="-108" windowWidth="23256" windowHeight="12456" activeTab="1" xr2:uid="{DC940F99-1626-4695-BFAB-D39D075639F6}"/>
  </bookViews>
  <sheets>
    <sheet name="50R" sheetId="4" r:id="rId1"/>
    <sheet name="p26 50Ｔ" sheetId="5" r:id="rId2"/>
  </sheets>
  <definedNames>
    <definedName name="_xlnm.Print_Area" localSheetId="0">'50R'!$A$1:$K$205</definedName>
    <definedName name="_xlnm.Print_Area" localSheetId="1">'p26 50Ｔ'!$C$1:$M$49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4" l="1"/>
  <c r="H13" i="4"/>
  <c r="H11" i="4"/>
  <c r="F26" i="5"/>
  <c r="P28" i="4"/>
  <c r="G11" i="5" s="1"/>
  <c r="O28" i="4"/>
  <c r="N28" i="4"/>
  <c r="E11" i="5" s="1"/>
  <c r="P27" i="4"/>
  <c r="G10" i="5" s="1"/>
  <c r="O27" i="4"/>
  <c r="F10" i="5" s="1"/>
  <c r="N27" i="4"/>
  <c r="E10" i="5" s="1"/>
  <c r="N196" i="4"/>
  <c r="E48" i="5" s="1"/>
  <c r="P197" i="4"/>
  <c r="G49" i="5" s="1"/>
  <c r="O197" i="4"/>
  <c r="F49" i="5" s="1"/>
  <c r="N197" i="4"/>
  <c r="E49" i="5" s="1"/>
  <c r="P196" i="4"/>
  <c r="G48" i="5" s="1"/>
  <c r="O196" i="4"/>
  <c r="F48" i="5" s="1"/>
  <c r="P189" i="4"/>
  <c r="O189" i="4"/>
  <c r="N189" i="4"/>
  <c r="E47" i="5" s="1"/>
  <c r="P188" i="4"/>
  <c r="G46" i="5" s="1"/>
  <c r="O188" i="4"/>
  <c r="F46" i="5" s="1"/>
  <c r="N188" i="4"/>
  <c r="E46" i="5" s="1"/>
  <c r="P181" i="4"/>
  <c r="G45" i="5" s="1"/>
  <c r="N181" i="4"/>
  <c r="E45" i="5" s="1"/>
  <c r="P180" i="4"/>
  <c r="G44" i="5" s="1"/>
  <c r="O180" i="4"/>
  <c r="F44" i="5" s="1"/>
  <c r="N180" i="4"/>
  <c r="E44" i="5" s="1"/>
  <c r="P173" i="4"/>
  <c r="G43" i="5" s="1"/>
  <c r="O173" i="4"/>
  <c r="F43" i="5" s="1"/>
  <c r="N173" i="4"/>
  <c r="E43" i="5" s="1"/>
  <c r="P172" i="4"/>
  <c r="G42" i="5" s="1"/>
  <c r="O172" i="4"/>
  <c r="F42" i="5" s="1"/>
  <c r="N172" i="4"/>
  <c r="E42" i="5" s="1"/>
  <c r="P165" i="4"/>
  <c r="G41" i="5" s="1"/>
  <c r="O165" i="4"/>
  <c r="F41" i="5" s="1"/>
  <c r="N165" i="4"/>
  <c r="E41" i="5" s="1"/>
  <c r="P164" i="4"/>
  <c r="G40" i="5" s="1"/>
  <c r="O164" i="4"/>
  <c r="F40" i="5" s="1"/>
  <c r="N164" i="4"/>
  <c r="E40" i="5" s="1"/>
  <c r="P157" i="4"/>
  <c r="G39" i="5" s="1"/>
  <c r="O157" i="4"/>
  <c r="N157" i="4"/>
  <c r="E39" i="5" s="1"/>
  <c r="P156" i="4"/>
  <c r="G38" i="5" s="1"/>
  <c r="O156" i="4"/>
  <c r="F38" i="5" s="1"/>
  <c r="N156" i="4"/>
  <c r="E38" i="5" s="1"/>
  <c r="P146" i="4"/>
  <c r="G37" i="5" s="1"/>
  <c r="O146" i="4"/>
  <c r="N146" i="4"/>
  <c r="E37" i="5" s="1"/>
  <c r="P145" i="4"/>
  <c r="G36" i="5" s="1"/>
  <c r="O145" i="4"/>
  <c r="F36" i="5" s="1"/>
  <c r="N145" i="4"/>
  <c r="E36" i="5" s="1"/>
  <c r="P138" i="4"/>
  <c r="G35" i="5" s="1"/>
  <c r="O138" i="4"/>
  <c r="F35" i="5" s="1"/>
  <c r="N138" i="4"/>
  <c r="E35" i="5" s="1"/>
  <c r="P137" i="4"/>
  <c r="G34" i="5" s="1"/>
  <c r="O137" i="4"/>
  <c r="F34" i="5" s="1"/>
  <c r="N137" i="4"/>
  <c r="E34" i="5" s="1"/>
  <c r="P130" i="4"/>
  <c r="G33" i="5" s="1"/>
  <c r="O130" i="4"/>
  <c r="N130" i="4"/>
  <c r="E33" i="5" s="1"/>
  <c r="P129" i="4"/>
  <c r="G32" i="5" s="1"/>
  <c r="O129" i="4"/>
  <c r="F32" i="5" s="1"/>
  <c r="N129" i="4"/>
  <c r="E32" i="5" s="1"/>
  <c r="P122" i="4"/>
  <c r="G31" i="5" s="1"/>
  <c r="O122" i="4"/>
  <c r="F31" i="5" s="1"/>
  <c r="N122" i="4"/>
  <c r="E31" i="5" s="1"/>
  <c r="P121" i="4"/>
  <c r="G30" i="5" s="1"/>
  <c r="O121" i="4"/>
  <c r="F30" i="5" s="1"/>
  <c r="N121" i="4"/>
  <c r="E30" i="5" s="1"/>
  <c r="P114" i="4"/>
  <c r="O114" i="4"/>
  <c r="N114" i="4"/>
  <c r="E29" i="5" s="1"/>
  <c r="P113" i="4"/>
  <c r="G28" i="5" s="1"/>
  <c r="O113" i="4"/>
  <c r="F28" i="5" s="1"/>
  <c r="N113" i="4"/>
  <c r="E28" i="5" s="1"/>
  <c r="P106" i="4"/>
  <c r="G27" i="5" s="1"/>
  <c r="O106" i="4"/>
  <c r="F27" i="5" s="1"/>
  <c r="N106" i="4"/>
  <c r="E27" i="5" s="1"/>
  <c r="P105" i="4"/>
  <c r="G26" i="5" s="1"/>
  <c r="O105" i="4"/>
  <c r="N105" i="4"/>
  <c r="E26" i="5" s="1"/>
  <c r="P95" i="4"/>
  <c r="G25" i="5" s="1"/>
  <c r="O95" i="4"/>
  <c r="F25" i="5" s="1"/>
  <c r="N95" i="4"/>
  <c r="E25" i="5" s="1"/>
  <c r="P94" i="4"/>
  <c r="G24" i="5" s="1"/>
  <c r="O94" i="4"/>
  <c r="F24" i="5" s="1"/>
  <c r="N94" i="4"/>
  <c r="E24" i="5" s="1"/>
  <c r="P87" i="4"/>
  <c r="G23" i="5" s="1"/>
  <c r="O87" i="4"/>
  <c r="N87" i="4"/>
  <c r="E23" i="5" s="1"/>
  <c r="P86" i="4"/>
  <c r="G22" i="5" s="1"/>
  <c r="O86" i="4"/>
  <c r="F22" i="5" s="1"/>
  <c r="N86" i="4"/>
  <c r="E22" i="5" s="1"/>
  <c r="N78" i="4"/>
  <c r="E20" i="5" s="1"/>
  <c r="P79" i="4"/>
  <c r="G21" i="5" s="1"/>
  <c r="O79" i="4"/>
  <c r="N79" i="4"/>
  <c r="E21" i="5" s="1"/>
  <c r="P78" i="4"/>
  <c r="G20" i="5" s="1"/>
  <c r="O78" i="4"/>
  <c r="F20" i="5" s="1"/>
  <c r="N70" i="4"/>
  <c r="E18" i="5" s="1"/>
  <c r="N71" i="4"/>
  <c r="E19" i="5" s="1"/>
  <c r="P70" i="4"/>
  <c r="G18" i="5" s="1"/>
  <c r="O70" i="4"/>
  <c r="F18" i="5" s="1"/>
  <c r="P63" i="4"/>
  <c r="G17" i="5" s="1"/>
  <c r="O63" i="4"/>
  <c r="N63" i="4"/>
  <c r="E17" i="5" s="1"/>
  <c r="P62" i="4"/>
  <c r="G16" i="5" s="1"/>
  <c r="O62" i="4"/>
  <c r="F16" i="5" s="1"/>
  <c r="N62" i="4"/>
  <c r="E16" i="5" s="1"/>
  <c r="P55" i="4"/>
  <c r="G15" i="5" s="1"/>
  <c r="O55" i="4"/>
  <c r="F15" i="5" s="1"/>
  <c r="N55" i="4"/>
  <c r="E15" i="5" s="1"/>
  <c r="P54" i="4"/>
  <c r="G14" i="5" s="1"/>
  <c r="O54" i="4"/>
  <c r="F14" i="5" s="1"/>
  <c r="N54" i="4"/>
  <c r="E14" i="5" s="1"/>
  <c r="P38" i="4"/>
  <c r="G13" i="5" s="1"/>
  <c r="O38" i="4"/>
  <c r="N38" i="4"/>
  <c r="E13" i="5" s="1"/>
  <c r="P37" i="4"/>
  <c r="G12" i="5" s="1"/>
  <c r="O37" i="4"/>
  <c r="F12" i="5" s="1"/>
  <c r="N37" i="4"/>
  <c r="E12" i="5" s="1"/>
  <c r="P20" i="4"/>
  <c r="O20" i="4"/>
  <c r="N20" i="4"/>
  <c r="E9" i="5" s="1"/>
  <c r="P19" i="4"/>
  <c r="G8" i="5" s="1"/>
  <c r="O19" i="4"/>
  <c r="F8" i="5" s="1"/>
  <c r="N19" i="4"/>
  <c r="E8" i="5" s="1"/>
  <c r="N11" i="4"/>
  <c r="E6" i="5" s="1"/>
  <c r="P12" i="4"/>
  <c r="G7" i="5" s="1"/>
  <c r="O12" i="4"/>
  <c r="N12" i="4"/>
  <c r="E7" i="5" s="1"/>
  <c r="P11" i="4"/>
  <c r="G6" i="5" s="1"/>
  <c r="O11" i="4"/>
  <c r="F6" i="5" s="1"/>
  <c r="P317" i="4"/>
  <c r="O317" i="4"/>
  <c r="N317" i="4"/>
  <c r="P316" i="4"/>
  <c r="O316" i="4"/>
  <c r="N316" i="4"/>
  <c r="P309" i="4"/>
  <c r="O309" i="4"/>
  <c r="N309" i="4"/>
  <c r="P308" i="4"/>
  <c r="O308" i="4"/>
  <c r="N308" i="4"/>
  <c r="P301" i="4"/>
  <c r="O301" i="4"/>
  <c r="N301" i="4"/>
  <c r="P300" i="4"/>
  <c r="O300" i="4"/>
  <c r="N300" i="4"/>
  <c r="P293" i="4"/>
  <c r="O293" i="4"/>
  <c r="N293" i="4"/>
  <c r="P292" i="4"/>
  <c r="O292" i="4"/>
  <c r="N292" i="4"/>
  <c r="P285" i="4"/>
  <c r="O285" i="4"/>
  <c r="N285" i="4"/>
  <c r="P284" i="4"/>
  <c r="O284" i="4"/>
  <c r="N284" i="4"/>
  <c r="P277" i="4"/>
  <c r="O277" i="4"/>
  <c r="N277" i="4"/>
  <c r="P276" i="4"/>
  <c r="O276" i="4"/>
  <c r="N276" i="4"/>
  <c r="P269" i="4"/>
  <c r="O269" i="4"/>
  <c r="N269" i="4"/>
  <c r="P268" i="4"/>
  <c r="O268" i="4"/>
  <c r="N268" i="4"/>
  <c r="P259" i="4"/>
  <c r="O259" i="4"/>
  <c r="N259" i="4"/>
  <c r="P258" i="4"/>
  <c r="O258" i="4"/>
  <c r="N258" i="4"/>
  <c r="P251" i="4"/>
  <c r="O251" i="4"/>
  <c r="N251" i="4"/>
  <c r="P250" i="4"/>
  <c r="O250" i="4"/>
  <c r="N250" i="4"/>
  <c r="P36" i="4"/>
  <c r="O36" i="4"/>
  <c r="N36" i="4"/>
  <c r="P18" i="4"/>
  <c r="O18" i="4"/>
  <c r="N18" i="4"/>
  <c r="P4" i="4"/>
  <c r="G5" i="5" s="1"/>
  <c r="O4" i="4"/>
  <c r="N4" i="4"/>
  <c r="E5" i="5" s="1"/>
  <c r="P3" i="4"/>
  <c r="G4" i="5" s="1"/>
  <c r="O3" i="4"/>
  <c r="F4" i="5" s="1"/>
  <c r="N3" i="4"/>
  <c r="E4" i="5" s="1"/>
  <c r="G195" i="4"/>
  <c r="F195" i="4"/>
  <c r="E195" i="4"/>
  <c r="G187" i="4"/>
  <c r="F187" i="4"/>
  <c r="E187" i="4"/>
  <c r="G179" i="4"/>
  <c r="F179" i="4"/>
  <c r="E179" i="4"/>
  <c r="G171" i="4"/>
  <c r="F171" i="4"/>
  <c r="E171" i="4"/>
  <c r="G163" i="4"/>
  <c r="F163" i="4"/>
  <c r="E163" i="4"/>
  <c r="G155" i="4"/>
  <c r="F155" i="4"/>
  <c r="E155" i="4"/>
  <c r="G144" i="4"/>
  <c r="F144" i="4"/>
  <c r="E144" i="4"/>
  <c r="G136" i="4"/>
  <c r="F136" i="4"/>
  <c r="E136" i="4"/>
  <c r="G128" i="4"/>
  <c r="F128" i="4"/>
  <c r="E128" i="4"/>
  <c r="G120" i="4"/>
  <c r="F120" i="4"/>
  <c r="E120" i="4"/>
  <c r="G112" i="4"/>
  <c r="F112" i="4"/>
  <c r="E112" i="4"/>
  <c r="G104" i="4"/>
  <c r="F104" i="4"/>
  <c r="E104" i="4"/>
  <c r="G93" i="4"/>
  <c r="F93" i="4"/>
  <c r="E93" i="4"/>
  <c r="G85" i="4"/>
  <c r="F85" i="4"/>
  <c r="E85" i="4"/>
  <c r="G77" i="4"/>
  <c r="F77" i="4"/>
  <c r="E77" i="4"/>
  <c r="G69" i="4"/>
  <c r="F69" i="4"/>
  <c r="E69" i="4"/>
  <c r="G61" i="4"/>
  <c r="F61" i="4"/>
  <c r="E61" i="4"/>
  <c r="G53" i="4"/>
  <c r="F53" i="4"/>
  <c r="E53" i="4"/>
  <c r="G36" i="4"/>
  <c r="F36" i="4"/>
  <c r="E36" i="4"/>
  <c r="H26" i="4"/>
  <c r="G26" i="4"/>
  <c r="F26" i="4"/>
  <c r="E26" i="4"/>
</calcChain>
</file>

<file path=xl/sharedStrings.xml><?xml version="1.0" encoding="utf-8"?>
<sst xmlns="http://schemas.openxmlformats.org/spreadsheetml/2006/main" count="689" uniqueCount="326">
  <si>
    <t>氏　　名</t>
    <rPh sb="0" eb="1">
      <t>シ</t>
    </rPh>
    <rPh sb="3" eb="4">
      <t>メイ</t>
    </rPh>
    <phoneticPr fontId="5"/>
  </si>
  <si>
    <t>支部</t>
    <rPh sb="0" eb="2">
      <t>シブ</t>
    </rPh>
    <phoneticPr fontId="5"/>
  </si>
  <si>
    <t>所　　属</t>
    <rPh sb="0" eb="1">
      <t>トコロ</t>
    </rPh>
    <rPh sb="3" eb="4">
      <t>ゾク</t>
    </rPh>
    <phoneticPr fontId="5"/>
  </si>
  <si>
    <t>勝率</t>
    <rPh sb="0" eb="2">
      <t>ショウリツ</t>
    </rPh>
    <phoneticPr fontId="5"/>
  </si>
  <si>
    <t>差</t>
    <rPh sb="0" eb="1">
      <t>サ</t>
    </rPh>
    <phoneticPr fontId="5"/>
  </si>
  <si>
    <t>順位</t>
    <rPh sb="0" eb="2">
      <t>ジュンイ</t>
    </rPh>
    <phoneticPr fontId="5"/>
  </si>
  <si>
    <t>京都</t>
  </si>
  <si>
    <t>埼玉</t>
  </si>
  <si>
    <t>新潟</t>
  </si>
  <si>
    <t>東京</t>
    <rPh sb="0" eb="2">
      <t>トウキョウ</t>
    </rPh>
    <phoneticPr fontId="6"/>
  </si>
  <si>
    <t>神奈川</t>
  </si>
  <si>
    <t>せせらぎクラブ</t>
  </si>
  <si>
    <t>兵庫</t>
  </si>
  <si>
    <t>東京</t>
  </si>
  <si>
    <t>京都</t>
    <rPh sb="0" eb="2">
      <t>キョウト</t>
    </rPh>
    <phoneticPr fontId="6"/>
  </si>
  <si>
    <t>大阪</t>
  </si>
  <si>
    <t>東大阪市協会</t>
  </si>
  <si>
    <t>奈良</t>
  </si>
  <si>
    <t>和歌山</t>
  </si>
  <si>
    <t>きのくに信用金庫</t>
  </si>
  <si>
    <t>教友クラブ</t>
  </si>
  <si>
    <t>城陽クラブ</t>
  </si>
  <si>
    <t>愛知</t>
  </si>
  <si>
    <t>東邦ガス</t>
  </si>
  <si>
    <t>福井</t>
  </si>
  <si>
    <t>千葉</t>
  </si>
  <si>
    <t>蕨クラブ</t>
  </si>
  <si>
    <t>和歌山県庁</t>
  </si>
  <si>
    <t>宮城</t>
    <rPh sb="0" eb="2">
      <t>ミヤギ</t>
    </rPh>
    <phoneticPr fontId="6"/>
  </si>
  <si>
    <t>埼玉</t>
    <rPh sb="0" eb="2">
      <t>サイタマ</t>
    </rPh>
    <phoneticPr fontId="6"/>
  </si>
  <si>
    <t>大阪</t>
    <rPh sb="0" eb="2">
      <t>オオサカ</t>
    </rPh>
    <phoneticPr fontId="6"/>
  </si>
  <si>
    <t>加古川クラブ</t>
  </si>
  <si>
    <t>福岡</t>
  </si>
  <si>
    <t>ウィルベリーズ</t>
  </si>
  <si>
    <t>富士桜部屋</t>
  </si>
  <si>
    <t>杉並文化クラブ</t>
  </si>
  <si>
    <t>今津クラブ</t>
  </si>
  <si>
    <t>岡山</t>
  </si>
  <si>
    <t>茨城</t>
  </si>
  <si>
    <t>日立はくあ</t>
  </si>
  <si>
    <t>Team　レジェンド</t>
  </si>
  <si>
    <t>長崎</t>
  </si>
  <si>
    <t>葵クラブ</t>
  </si>
  <si>
    <t>愛知</t>
    <rPh sb="0" eb="2">
      <t>アイチ</t>
    </rPh>
    <phoneticPr fontId="6"/>
  </si>
  <si>
    <t>奈良</t>
    <rPh sb="0" eb="2">
      <t>ナラ</t>
    </rPh>
    <phoneticPr fontId="6"/>
  </si>
  <si>
    <t>高槻クラブ</t>
  </si>
  <si>
    <t>ＫＥＮＫＯ</t>
  </si>
  <si>
    <t>ENEOS</t>
  </si>
  <si>
    <t>八尾市協会</t>
  </si>
  <si>
    <t>守山クラブ</t>
  </si>
  <si>
    <t>長野</t>
  </si>
  <si>
    <t>旭クラブ</t>
  </si>
  <si>
    <t>刈谷クラブ</t>
  </si>
  <si>
    <t>音無クラブ</t>
  </si>
  <si>
    <t>三木クラブ</t>
  </si>
  <si>
    <t>みのわ協会</t>
  </si>
  <si>
    <t>千種クラブ</t>
  </si>
  <si>
    <t>淡路クラブ</t>
  </si>
  <si>
    <t>知立連盟</t>
  </si>
  <si>
    <t>なかよしクラブ</t>
  </si>
  <si>
    <t>石川</t>
  </si>
  <si>
    <t>青葉クラブ</t>
  </si>
  <si>
    <t>伊都協会</t>
  </si>
  <si>
    <t>豊田クラブ</t>
  </si>
  <si>
    <t>横浜市役所</t>
  </si>
  <si>
    <t>東陵クラブ</t>
  </si>
  <si>
    <t>菊池 めぐみ</t>
  </si>
  <si>
    <t>東大阪アミー</t>
  </si>
  <si>
    <t>野々市クラブ</t>
  </si>
  <si>
    <t>福田 久美子</t>
  </si>
  <si>
    <t>上村 知栄子</t>
  </si>
  <si>
    <t>L.C.C.</t>
  </si>
  <si>
    <t>浦和クラブ</t>
  </si>
  <si>
    <t>洛南パーソンズ</t>
  </si>
  <si>
    <t>佐々木 真介</t>
  </si>
  <si>
    <t>河合クラブ</t>
  </si>
  <si>
    <t>オールブラザー</t>
  </si>
  <si>
    <t>日名子 研一</t>
  </si>
  <si>
    <t>いさはやSTC</t>
  </si>
  <si>
    <t>山脇 ゆかり</t>
  </si>
  <si>
    <t>長崎フレッシュクラブ</t>
  </si>
  <si>
    <t>JFEスチール西日本</t>
  </si>
  <si>
    <t>ソフト浦安</t>
  </si>
  <si>
    <t>岡崎バード</t>
  </si>
  <si>
    <t>トヨタ車体</t>
  </si>
  <si>
    <t>プロテリアル</t>
  </si>
  <si>
    <t>D’ラヴィッツ</t>
  </si>
  <si>
    <t>和歌山忠友クラブ</t>
  </si>
  <si>
    <t>三重</t>
  </si>
  <si>
    <t>高城クラブ</t>
  </si>
  <si>
    <t>五十鈴クラブ</t>
  </si>
  <si>
    <t>すみれクラブ</t>
  </si>
  <si>
    <t>静岡</t>
  </si>
  <si>
    <t>浜松市役所</t>
  </si>
  <si>
    <t>高石ＣＣ</t>
  </si>
  <si>
    <t>渡邉 扶佐子</t>
  </si>
  <si>
    <t>BLUE TAKAX</t>
  </si>
  <si>
    <t>５０歳　(１)</t>
    <rPh sb="2" eb="3">
      <t>サイ</t>
    </rPh>
    <phoneticPr fontId="1"/>
  </si>
  <si>
    <t>関西電力兵庫</t>
  </si>
  <si>
    <t>西尾STA</t>
  </si>
  <si>
    <t>日立はまゆう</t>
  </si>
  <si>
    <t>大治町クラブ</t>
  </si>
  <si>
    <t>佐賀</t>
  </si>
  <si>
    <t>唐津協会</t>
  </si>
  <si>
    <t>横浜PSC</t>
  </si>
  <si>
    <t>堺連盟</t>
  </si>
  <si>
    <t>箕面サングリーン</t>
  </si>
  <si>
    <t>小西 奈津代</t>
  </si>
  <si>
    <t>あすなろクラブ</t>
  </si>
  <si>
    <t>藤井寺連盟</t>
  </si>
  <si>
    <t>松戸市役所</t>
  </si>
  <si>
    <t>赤窄 すみ子</t>
  </si>
  <si>
    <t>オルテンシア</t>
  </si>
  <si>
    <t>ウシダクラブ</t>
  </si>
  <si>
    <t>香芝クラブ</t>
  </si>
  <si>
    <t>５０歳　(２)</t>
    <rPh sb="2" eb="3">
      <t>サイ</t>
    </rPh>
    <phoneticPr fontId="1"/>
  </si>
  <si>
    <t>大分</t>
    <rPh sb="0" eb="2">
      <t>オオイタ</t>
    </rPh>
    <phoneticPr fontId="6"/>
  </si>
  <si>
    <t>中津工OB</t>
  </si>
  <si>
    <t>中牟田 千恵</t>
  </si>
  <si>
    <t>福大クラブ</t>
  </si>
  <si>
    <t>上田 千賀子</t>
  </si>
  <si>
    <t>川崎レディースクラブ</t>
  </si>
  <si>
    <t>二見クラブ</t>
  </si>
  <si>
    <t>瀬古沢 万里</t>
  </si>
  <si>
    <t>船橋クラブ</t>
  </si>
  <si>
    <t>久戸瀬 陽子</t>
  </si>
  <si>
    <t>竜王クラブ</t>
  </si>
  <si>
    <t>T．Mクラブ</t>
  </si>
  <si>
    <t>井立田 竜也</t>
  </si>
  <si>
    <t>三菱重工長崎</t>
  </si>
  <si>
    <t>池内 貴久江</t>
  </si>
  <si>
    <t>十条クラブ</t>
  </si>
  <si>
    <t>スフィーダクラブ</t>
  </si>
  <si>
    <t>名古屋アカエム</t>
  </si>
  <si>
    <t>坂戸クラブ</t>
  </si>
  <si>
    <t>川越霞ヶ関同好会</t>
  </si>
  <si>
    <t>生駒市協会</t>
  </si>
  <si>
    <t>愛知</t>
    <rPh sb="0" eb="2">
      <t>アイチ</t>
    </rPh>
    <phoneticPr fontId="8"/>
  </si>
  <si>
    <t>パナソニック</t>
  </si>
  <si>
    <t>タフマンズ</t>
  </si>
  <si>
    <t>成田 扶美代</t>
  </si>
  <si>
    <t>横浜レディース</t>
  </si>
  <si>
    <t>ふたばクラブ</t>
  </si>
  <si>
    <t>５０歳　(３)</t>
    <rPh sb="2" eb="3">
      <t>サイ</t>
    </rPh>
    <phoneticPr fontId="1"/>
  </si>
  <si>
    <t>九電佐賀</t>
  </si>
  <si>
    <t>中野 利夏子</t>
  </si>
  <si>
    <t>山形</t>
  </si>
  <si>
    <t>城畔クラブ</t>
  </si>
  <si>
    <t>糸魚川クラブ</t>
  </si>
  <si>
    <t>久保田 直子</t>
  </si>
  <si>
    <t>南港クラブ</t>
  </si>
  <si>
    <t>デンソー</t>
  </si>
  <si>
    <t>球聖クラブ</t>
  </si>
  <si>
    <t>若草クラブ</t>
  </si>
  <si>
    <t>信貴クラブ</t>
  </si>
  <si>
    <t>八木澤 香里</t>
  </si>
  <si>
    <t>黒潮クラブ</t>
  </si>
  <si>
    <t>山本 登代子</t>
  </si>
  <si>
    <t>香川</t>
    <rPh sb="0" eb="2">
      <t>カガワ</t>
    </rPh>
    <phoneticPr fontId="6"/>
  </si>
  <si>
    <t>山梨</t>
    <rPh sb="0" eb="2">
      <t>ヤマナシ</t>
    </rPh>
    <phoneticPr fontId="6"/>
  </si>
  <si>
    <t>韮崎市連盟</t>
  </si>
  <si>
    <t>平塚市役所</t>
  </si>
  <si>
    <t>５０歳　(４)</t>
    <rPh sb="2" eb="3">
      <t>サイ</t>
    </rPh>
    <phoneticPr fontId="1"/>
  </si>
  <si>
    <t>櫻井　佳子</t>
    <phoneticPr fontId="1"/>
  </si>
  <si>
    <t>藤井　忠彦</t>
    <phoneticPr fontId="1"/>
  </si>
  <si>
    <t>吉門　卓史</t>
    <phoneticPr fontId="1"/>
  </si>
  <si>
    <t>石田　祐子</t>
    <phoneticPr fontId="1"/>
  </si>
  <si>
    <t>川野　秀美</t>
    <phoneticPr fontId="1"/>
  </si>
  <si>
    <t>新田　　充</t>
    <phoneticPr fontId="1"/>
  </si>
  <si>
    <t>上村　　正久</t>
    <phoneticPr fontId="1"/>
  </si>
  <si>
    <t>星　　　学</t>
    <phoneticPr fontId="1"/>
  </si>
  <si>
    <t>飯塚　清美</t>
    <phoneticPr fontId="1"/>
  </si>
  <si>
    <t>福井 華代子</t>
    <phoneticPr fontId="1"/>
  </si>
  <si>
    <t>加古　武良</t>
    <phoneticPr fontId="1"/>
  </si>
  <si>
    <t>加古　恭子</t>
    <phoneticPr fontId="1"/>
  </si>
  <si>
    <t>河本　厚彦</t>
    <phoneticPr fontId="1"/>
  </si>
  <si>
    <t>井上　美佳</t>
    <phoneticPr fontId="1"/>
  </si>
  <si>
    <t>加藤　典子</t>
    <phoneticPr fontId="1"/>
  </si>
  <si>
    <t>簀河原　新</t>
    <phoneticPr fontId="1"/>
  </si>
  <si>
    <t>鈴木　秀一</t>
    <phoneticPr fontId="1"/>
  </si>
  <si>
    <t>佐藤　純子</t>
    <phoneticPr fontId="1"/>
  </si>
  <si>
    <t>伊澤　雅子</t>
    <phoneticPr fontId="1"/>
  </si>
  <si>
    <t>真砂　輝視</t>
    <phoneticPr fontId="1"/>
  </si>
  <si>
    <t>池上　京子</t>
    <phoneticPr fontId="1"/>
  </si>
  <si>
    <t>河野　公明</t>
    <phoneticPr fontId="1"/>
  </si>
  <si>
    <t>三原　聡子</t>
    <phoneticPr fontId="1"/>
  </si>
  <si>
    <t>田上　　道</t>
    <phoneticPr fontId="1"/>
  </si>
  <si>
    <t>江川　英孝</t>
    <phoneticPr fontId="1"/>
  </si>
  <si>
    <t>梅田　貴子</t>
    <phoneticPr fontId="1"/>
  </si>
  <si>
    <t>須原　千恵</t>
    <phoneticPr fontId="1"/>
  </si>
  <si>
    <t>中島　通晴</t>
    <phoneticPr fontId="1"/>
  </si>
  <si>
    <t>浜口　隆士</t>
    <phoneticPr fontId="1"/>
  </si>
  <si>
    <t>北口　佳子</t>
    <phoneticPr fontId="1"/>
  </si>
  <si>
    <t>塚原　達也</t>
    <phoneticPr fontId="1"/>
  </si>
  <si>
    <t>小林　千洋</t>
    <phoneticPr fontId="1"/>
  </si>
  <si>
    <t>澤内　貴美</t>
    <phoneticPr fontId="1"/>
  </si>
  <si>
    <t>黒部　今美</t>
    <phoneticPr fontId="1"/>
  </si>
  <si>
    <t>後藤　英一</t>
    <phoneticPr fontId="1"/>
  </si>
  <si>
    <t>栗本　　正</t>
    <phoneticPr fontId="1"/>
  </si>
  <si>
    <t>田口　美和</t>
    <phoneticPr fontId="1"/>
  </si>
  <si>
    <t>中村　知敬</t>
    <phoneticPr fontId="1"/>
  </si>
  <si>
    <t>中村　智子</t>
    <phoneticPr fontId="1"/>
  </si>
  <si>
    <t>渡邊　　玲</t>
    <phoneticPr fontId="1"/>
  </si>
  <si>
    <t>半澤　深雪</t>
    <phoneticPr fontId="1"/>
  </si>
  <si>
    <t>野尻　敏広</t>
    <phoneticPr fontId="1"/>
  </si>
  <si>
    <t>野尻　真帆</t>
    <phoneticPr fontId="1"/>
  </si>
  <si>
    <t>永田　仁史</t>
    <phoneticPr fontId="1"/>
  </si>
  <si>
    <t>上村　明美</t>
    <phoneticPr fontId="1"/>
  </si>
  <si>
    <t>常光　眞司</t>
    <phoneticPr fontId="1"/>
  </si>
  <si>
    <t>小野　暁子</t>
    <phoneticPr fontId="1"/>
  </si>
  <si>
    <t>北野　敏明</t>
    <phoneticPr fontId="1"/>
  </si>
  <si>
    <t>小谷　麻紀</t>
    <phoneticPr fontId="1"/>
  </si>
  <si>
    <t>中川　　務</t>
    <phoneticPr fontId="1"/>
  </si>
  <si>
    <t>中島　一彰</t>
    <phoneticPr fontId="1"/>
  </si>
  <si>
    <t>水野　まり子</t>
    <phoneticPr fontId="1"/>
  </si>
  <si>
    <t>酒井　智子</t>
    <phoneticPr fontId="1"/>
  </si>
  <si>
    <t>大橋　正幸</t>
    <phoneticPr fontId="1"/>
  </si>
  <si>
    <t>矢崎　美穂</t>
    <phoneticPr fontId="1"/>
  </si>
  <si>
    <t>清水　賢二</t>
    <phoneticPr fontId="1"/>
  </si>
  <si>
    <t>加古　政宏</t>
    <phoneticPr fontId="1"/>
  </si>
  <si>
    <t>久保　雅秀</t>
    <phoneticPr fontId="1"/>
  </si>
  <si>
    <t>國宗　孝美</t>
    <phoneticPr fontId="1"/>
  </si>
  <si>
    <t>木下　春義</t>
    <phoneticPr fontId="1"/>
  </si>
  <si>
    <t>長濱　悟史</t>
    <phoneticPr fontId="1"/>
  </si>
  <si>
    <t>長井　容子</t>
    <phoneticPr fontId="1"/>
  </si>
  <si>
    <t>秦　　裕司</t>
    <phoneticPr fontId="1"/>
  </si>
  <si>
    <t>瀬古沢　栄</t>
    <phoneticPr fontId="1"/>
  </si>
  <si>
    <t>伊藤　雅樹</t>
    <phoneticPr fontId="1"/>
  </si>
  <si>
    <t>伊藤　朋子</t>
    <phoneticPr fontId="1"/>
  </si>
  <si>
    <t>松島　昌伸</t>
    <phoneticPr fontId="1"/>
  </si>
  <si>
    <t>松島　里香</t>
    <phoneticPr fontId="1"/>
  </si>
  <si>
    <t>奥山　浩史</t>
    <phoneticPr fontId="1"/>
  </si>
  <si>
    <t>福岡　由香</t>
    <phoneticPr fontId="1"/>
  </si>
  <si>
    <t>坂　　敦司</t>
    <phoneticPr fontId="1"/>
  </si>
  <si>
    <t>青山　裕子</t>
    <phoneticPr fontId="1"/>
  </si>
  <si>
    <t>嶋田　尚登</t>
    <phoneticPr fontId="1"/>
  </si>
  <si>
    <t>山崎　亜紀</t>
    <phoneticPr fontId="1"/>
  </si>
  <si>
    <t>杉山　　忍</t>
    <phoneticPr fontId="1"/>
  </si>
  <si>
    <t>須原　常忠</t>
    <phoneticPr fontId="1"/>
  </si>
  <si>
    <t>杉本　仁美</t>
    <phoneticPr fontId="1"/>
  </si>
  <si>
    <t>鈴木　康之</t>
    <phoneticPr fontId="1"/>
  </si>
  <si>
    <t>木村　　恵</t>
    <phoneticPr fontId="1"/>
  </si>
  <si>
    <t>福岡　篤彦</t>
    <phoneticPr fontId="1"/>
  </si>
  <si>
    <t>安藤　寿香</t>
    <phoneticPr fontId="1"/>
  </si>
  <si>
    <t>米澤　　信</t>
    <phoneticPr fontId="1"/>
  </si>
  <si>
    <t>井坂　香江</t>
    <phoneticPr fontId="1"/>
  </si>
  <si>
    <t>柏木　恵太</t>
    <phoneticPr fontId="1"/>
  </si>
  <si>
    <t>酒井　章充</t>
    <phoneticPr fontId="1"/>
  </si>
  <si>
    <t>酒井　浩子</t>
    <phoneticPr fontId="1"/>
  </si>
  <si>
    <t>大畑　清隆</t>
    <phoneticPr fontId="1"/>
  </si>
  <si>
    <t>前野　英恵</t>
    <phoneticPr fontId="1"/>
  </si>
  <si>
    <t>前田　晴美</t>
    <phoneticPr fontId="1"/>
  </si>
  <si>
    <t>古賀　博信</t>
    <phoneticPr fontId="1"/>
  </si>
  <si>
    <t>安井　　卯</t>
    <phoneticPr fontId="1"/>
  </si>
  <si>
    <t>櫻井　　昇</t>
    <phoneticPr fontId="1"/>
  </si>
  <si>
    <t>櫻井　聖子</t>
    <phoneticPr fontId="1"/>
  </si>
  <si>
    <t>佐竹　行彦</t>
    <phoneticPr fontId="1"/>
  </si>
  <si>
    <t>山本　順子</t>
    <phoneticPr fontId="1"/>
  </si>
  <si>
    <t>加藤　　孝</t>
    <phoneticPr fontId="1"/>
  </si>
  <si>
    <t>平井　勝己</t>
    <phoneticPr fontId="1"/>
  </si>
  <si>
    <t>岸本　　望</t>
    <phoneticPr fontId="1"/>
  </si>
  <si>
    <t>吉田　康宏</t>
    <phoneticPr fontId="1"/>
  </si>
  <si>
    <t>原　　美香</t>
    <phoneticPr fontId="1"/>
  </si>
  <si>
    <t>井上　光輝</t>
    <phoneticPr fontId="1"/>
  </si>
  <si>
    <t>白濵　直美</t>
    <phoneticPr fontId="1"/>
  </si>
  <si>
    <t>大薗　香織</t>
    <phoneticPr fontId="1"/>
  </si>
  <si>
    <t>梅田　真利</t>
    <phoneticPr fontId="1"/>
  </si>
  <si>
    <t>八木澤　望</t>
    <phoneticPr fontId="1"/>
  </si>
  <si>
    <t>麻生　史之</t>
    <phoneticPr fontId="1"/>
  </si>
  <si>
    <t>篠田　朋子</t>
    <phoneticPr fontId="1"/>
  </si>
  <si>
    <t>塩崎　泰子</t>
    <phoneticPr fontId="1"/>
  </si>
  <si>
    <t>辻本　　誠</t>
    <phoneticPr fontId="1"/>
  </si>
  <si>
    <t>松山　　晶</t>
    <phoneticPr fontId="1"/>
  </si>
  <si>
    <t>松山　明彦</t>
    <phoneticPr fontId="1"/>
  </si>
  <si>
    <t>繪本　守洋</t>
    <phoneticPr fontId="1"/>
  </si>
  <si>
    <t>橋本　裕司</t>
    <phoneticPr fontId="1"/>
  </si>
  <si>
    <t>佐野　美穂</t>
    <phoneticPr fontId="1"/>
  </si>
  <si>
    <t>今村　義美</t>
    <phoneticPr fontId="1"/>
  </si>
  <si>
    <t>寺田　祥子</t>
    <phoneticPr fontId="1"/>
  </si>
  <si>
    <t>三宅　　恵</t>
    <phoneticPr fontId="1"/>
  </si>
  <si>
    <t>稲岡　　洋</t>
    <phoneticPr fontId="1"/>
  </si>
  <si>
    <t>小沢　由圭</t>
    <phoneticPr fontId="1"/>
  </si>
  <si>
    <t>大中　和彦</t>
    <phoneticPr fontId="1"/>
  </si>
  <si>
    <t>５０歳の部　決勝トーナメント</t>
    <rPh sb="2" eb="3">
      <t>サイ</t>
    </rPh>
    <rPh sb="4" eb="5">
      <t>ブ</t>
    </rPh>
    <rPh sb="6" eb="8">
      <t>ケッショウ</t>
    </rPh>
    <phoneticPr fontId="11"/>
  </si>
  <si>
    <t>ブロック</t>
    <phoneticPr fontId="1"/>
  </si>
  <si>
    <t>順位</t>
    <rPh sb="0" eb="2">
      <t>ジュンイ</t>
    </rPh>
    <phoneticPr fontId="11"/>
  </si>
  <si>
    <t>ペア名</t>
    <rPh sb="2" eb="3">
      <t>メイ</t>
    </rPh>
    <phoneticPr fontId="11"/>
  </si>
  <si>
    <t>所　属</t>
    <rPh sb="0" eb="1">
      <t>トコロ</t>
    </rPh>
    <rPh sb="2" eb="3">
      <t>ゾク</t>
    </rPh>
    <phoneticPr fontId="11"/>
  </si>
  <si>
    <t>1ブロック</t>
    <rPh sb="0" eb="2">
      <t>イッパン</t>
    </rPh>
    <rPh sb="3" eb="4">
      <t>ブ</t>
    </rPh>
    <phoneticPr fontId="11"/>
  </si>
  <si>
    <t>１位</t>
    <rPh sb="1" eb="2">
      <t>イ</t>
    </rPh>
    <phoneticPr fontId="11"/>
  </si>
  <si>
    <t>２ブロック</t>
    <phoneticPr fontId="11"/>
  </si>
  <si>
    <t>３ブロック</t>
  </si>
  <si>
    <t>４ブロック</t>
  </si>
  <si>
    <t>５ブロック</t>
  </si>
  <si>
    <t>６ブロック</t>
  </si>
  <si>
    <t>７ブロック</t>
  </si>
  <si>
    <t>８ブロック</t>
  </si>
  <si>
    <t>９ブロック</t>
  </si>
  <si>
    <t>１０ブロック</t>
  </si>
  <si>
    <t>１１ブロック</t>
  </si>
  <si>
    <t>１２ブロック</t>
  </si>
  <si>
    <t>１３ブロック</t>
  </si>
  <si>
    <t>１４ブロック</t>
  </si>
  <si>
    <t>１５ブロック</t>
  </si>
  <si>
    <t>１６ブロック</t>
  </si>
  <si>
    <t>１７ブロック</t>
  </si>
  <si>
    <t>１８ブロック</t>
  </si>
  <si>
    <t>1位</t>
    <rPh sb="1" eb="2">
      <t>イ</t>
    </rPh>
    <phoneticPr fontId="11"/>
  </si>
  <si>
    <t>１９ブロック</t>
  </si>
  <si>
    <t>２０ブロック</t>
  </si>
  <si>
    <t>２１ブロック</t>
  </si>
  <si>
    <t>２２ブロック</t>
  </si>
  <si>
    <t>２３ブロック</t>
  </si>
  <si>
    <t>④</t>
    <phoneticPr fontId="1"/>
  </si>
  <si>
    <t>R</t>
    <phoneticPr fontId="1"/>
  </si>
  <si>
    <t>1/1</t>
    <phoneticPr fontId="1"/>
  </si>
  <si>
    <t>0/1</t>
    <phoneticPr fontId="1"/>
  </si>
  <si>
    <t>④</t>
    <phoneticPr fontId="1"/>
  </si>
  <si>
    <t>2/2</t>
    <phoneticPr fontId="1"/>
  </si>
  <si>
    <t>0/2</t>
    <phoneticPr fontId="1"/>
  </si>
  <si>
    <t>1/2</t>
    <phoneticPr fontId="1"/>
  </si>
  <si>
    <t>-1</t>
    <phoneticPr fontId="1"/>
  </si>
  <si>
    <t>+3</t>
    <phoneticPr fontId="1"/>
  </si>
  <si>
    <t>2/3</t>
    <phoneticPr fontId="1"/>
  </si>
  <si>
    <t>0/3</t>
    <phoneticPr fontId="1"/>
  </si>
  <si>
    <t>-2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</si>
</sst>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3"/>
      <name val="UD デジタル 教科書体 NK-R"/>
      <family val="1"/>
      <charset val="128"/>
    </font>
    <font>
      <sz val="11"/>
      <color indexed="9"/>
      <name val="ＭＳ Ｐゴシック"/>
      <family val="3"/>
      <charset val="128"/>
    </font>
    <font>
      <sz val="6"/>
      <color theme="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6"/>
      <name val="ＭＳ Ｐゴシック"/>
      <family val="3"/>
    </font>
    <font>
      <sz val="11"/>
      <name val="UD デジタル 教科書体 NK-R"/>
      <family val="1"/>
      <charset val="128"/>
    </font>
    <font>
      <b/>
      <sz val="10"/>
      <color rgb="FFFF0000"/>
      <name val="UD デジタル 教科書体 NK-R"/>
      <family val="1"/>
      <charset val="128"/>
    </font>
    <font>
      <b/>
      <sz val="11"/>
      <color rgb="FFFF0000"/>
      <name val="UD デジタル 教科書体 NK-R"/>
      <family val="1"/>
      <charset val="128"/>
    </font>
    <font>
      <b/>
      <sz val="10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hair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theme="1"/>
      </right>
      <top style="medium">
        <color rgb="FFFF0000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9" fillId="0" borderId="0" xfId="0" applyFont="1" applyAlignment="1"/>
    <xf numFmtId="0" fontId="9" fillId="0" borderId="27" xfId="0" applyFont="1" applyBorder="1" applyAlignment="1"/>
    <xf numFmtId="0" fontId="12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2" fillId="0" borderId="0" xfId="0" applyFont="1" applyAlignment="1"/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40" xfId="0" applyFont="1" applyBorder="1" applyAlignment="1">
      <alignment horizontal="left" vertical="center"/>
    </xf>
    <xf numFmtId="0" fontId="13" fillId="0" borderId="6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31" xfId="0" applyFont="1" applyBorder="1" applyAlignment="1">
      <alignment horizontal="left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7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69" xfId="0" applyFont="1" applyBorder="1" applyAlignment="1">
      <alignment horizontal="left" vertical="center"/>
    </xf>
    <xf numFmtId="0" fontId="13" fillId="0" borderId="67" xfId="0" applyFont="1" applyBorder="1" applyAlignment="1">
      <alignment horizontal="left" vertical="top"/>
    </xf>
    <xf numFmtId="0" fontId="13" fillId="0" borderId="42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38" xfId="0" applyFont="1" applyBorder="1" applyAlignment="1">
      <alignment horizontal="left"/>
    </xf>
    <xf numFmtId="0" fontId="15" fillId="0" borderId="3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67" xfId="0" applyFont="1" applyBorder="1" applyAlignment="1">
      <alignment horizontal="left"/>
    </xf>
    <xf numFmtId="0" fontId="13" fillId="0" borderId="72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3" fillId="0" borderId="12" xfId="0" applyFont="1" applyBorder="1" applyAlignment="1">
      <alignment horizontal="distributed" vertical="center" justifyLastLine="1"/>
    </xf>
    <xf numFmtId="0" fontId="15" fillId="0" borderId="41" xfId="0" applyFont="1" applyBorder="1" applyAlignment="1">
      <alignment horizontal="left" vertical="center"/>
    </xf>
    <xf numFmtId="0" fontId="13" fillId="0" borderId="72" xfId="0" applyFont="1" applyBorder="1" applyAlignment="1">
      <alignment horizontal="left"/>
    </xf>
    <xf numFmtId="0" fontId="13" fillId="0" borderId="74" xfId="0" applyFont="1" applyBorder="1" applyAlignment="1">
      <alignment horizontal="left"/>
    </xf>
    <xf numFmtId="0" fontId="13" fillId="0" borderId="67" xfId="0" applyFont="1" applyBorder="1" applyAlignment="1">
      <alignment horizontal="left" vertical="center"/>
    </xf>
    <xf numFmtId="0" fontId="13" fillId="0" borderId="73" xfId="0" applyFont="1" applyBorder="1" applyAlignment="1">
      <alignment horizontal="left" vertical="center"/>
    </xf>
    <xf numFmtId="0" fontId="15" fillId="0" borderId="67" xfId="0" applyFont="1" applyBorder="1" applyAlignment="1">
      <alignment horizontal="left" vertical="center"/>
    </xf>
    <xf numFmtId="0" fontId="15" fillId="0" borderId="73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3" fillId="0" borderId="75" xfId="0" applyFont="1" applyBorder="1" applyAlignment="1">
      <alignment horizontal="left" vertical="center"/>
    </xf>
    <xf numFmtId="0" fontId="13" fillId="0" borderId="76" xfId="0" applyFont="1" applyBorder="1" applyAlignment="1">
      <alignment horizontal="left"/>
    </xf>
    <xf numFmtId="0" fontId="13" fillId="0" borderId="70" xfId="0" applyFont="1" applyBorder="1" applyAlignment="1">
      <alignment horizontal="left"/>
    </xf>
    <xf numFmtId="0" fontId="13" fillId="0" borderId="77" xfId="0" applyFont="1" applyBorder="1" applyAlignment="1">
      <alignment horizontal="left" vertical="center"/>
    </xf>
    <xf numFmtId="0" fontId="13" fillId="0" borderId="78" xfId="0" applyFont="1" applyBorder="1" applyAlignment="1">
      <alignment horizontal="left" vertical="center"/>
    </xf>
    <xf numFmtId="0" fontId="13" fillId="0" borderId="7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13" fillId="0" borderId="45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13" xfId="0" quotePrefix="1" applyFont="1" applyBorder="1" applyAlignment="1">
      <alignment horizontal="center" vertical="center"/>
    </xf>
    <xf numFmtId="0" fontId="13" fillId="0" borderId="15" xfId="0" quotePrefix="1" applyFont="1" applyBorder="1" applyAlignment="1">
      <alignment horizontal="center" vertical="center"/>
    </xf>
    <xf numFmtId="0" fontId="13" fillId="0" borderId="28" xfId="0" applyFont="1" applyBorder="1">
      <alignment vertical="center"/>
    </xf>
    <xf numFmtId="0" fontId="13" fillId="0" borderId="29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13" fillId="0" borderId="47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55" xfId="0" applyFont="1" applyBorder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13" fillId="0" borderId="59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49" fontId="13" fillId="0" borderId="6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justifyLastLine="1"/>
    </xf>
    <xf numFmtId="0" fontId="3" fillId="0" borderId="29" xfId="0" applyFont="1" applyBorder="1" applyAlignment="1">
      <alignment horizontal="center" vertical="center" justifyLastLine="1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2" fillId="0" borderId="17" xfId="0" applyFont="1" applyBorder="1" applyAlignment="1">
      <alignment horizontal="right" vertical="center"/>
    </xf>
    <xf numFmtId="0" fontId="13" fillId="0" borderId="7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46925-D644-4950-BA8C-1E7EFAB38BDD}">
  <sheetPr codeName="Sheet1"/>
  <dimension ref="A1:P321"/>
  <sheetViews>
    <sheetView view="pageBreakPreview" topLeftCell="A3" zoomScale="83" zoomScaleNormal="100" workbookViewId="0">
      <selection activeCell="V23" sqref="V23"/>
    </sheetView>
  </sheetViews>
  <sheetFormatPr defaultColWidth="8.69921875" defaultRowHeight="14.4" x14ac:dyDescent="0.3"/>
  <cols>
    <col min="1" max="1" width="4.59765625" style="8" customWidth="1"/>
    <col min="2" max="2" width="13.19921875" style="8" customWidth="1"/>
    <col min="3" max="3" width="9" style="8" customWidth="1"/>
    <col min="4" max="4" width="17.69921875" style="8" customWidth="1"/>
    <col min="5" max="11" width="6.09765625" style="8" customWidth="1"/>
    <col min="12" max="12" width="8.69921875" style="8"/>
    <col min="13" max="16" width="8.69921875" style="1"/>
    <col min="17" max="16384" width="8.69921875" style="8"/>
  </cols>
  <sheetData>
    <row r="1" spans="1:16" s="1" customFormat="1" ht="20.399999999999999" customHeight="1" x14ac:dyDescent="0.3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</row>
    <row r="2" spans="1:16" s="1" customFormat="1" ht="14.4" customHeight="1" x14ac:dyDescent="0.3">
      <c r="A2" s="5">
        <v>1</v>
      </c>
      <c r="B2" s="12" t="s">
        <v>0</v>
      </c>
      <c r="C2" s="6" t="s">
        <v>1</v>
      </c>
      <c r="D2" s="6" t="s">
        <v>2</v>
      </c>
      <c r="E2" s="36">
        <v>1</v>
      </c>
      <c r="F2" s="22">
        <v>2</v>
      </c>
      <c r="G2" s="23">
        <v>3</v>
      </c>
      <c r="H2" s="35" t="s">
        <v>3</v>
      </c>
      <c r="I2" s="22" t="s">
        <v>4</v>
      </c>
      <c r="J2" s="23" t="s">
        <v>5</v>
      </c>
      <c r="K2" s="2"/>
      <c r="M2" s="25">
        <v>10</v>
      </c>
    </row>
    <row r="3" spans="1:16" s="1" customFormat="1" ht="14.4" customHeight="1" x14ac:dyDescent="0.3">
      <c r="A3" s="86">
        <v>1</v>
      </c>
      <c r="B3" s="14" t="s">
        <v>163</v>
      </c>
      <c r="C3" s="98" t="s">
        <v>22</v>
      </c>
      <c r="D3" s="10" t="s">
        <v>63</v>
      </c>
      <c r="E3" s="88"/>
      <c r="F3" s="90" t="s">
        <v>313</v>
      </c>
      <c r="G3" s="92" t="s">
        <v>313</v>
      </c>
      <c r="H3" s="94" t="s">
        <v>318</v>
      </c>
      <c r="I3" s="96"/>
      <c r="J3" s="92">
        <v>1</v>
      </c>
      <c r="K3" s="2"/>
      <c r="M3" s="25">
        <v>11</v>
      </c>
      <c r="N3" s="26" t="str">
        <f>IF(J3=1,B3,IF(J5=1,B5,IF(J7=1,B7,"")))</f>
        <v>櫻井　佳子</v>
      </c>
      <c r="O3" s="26" t="str">
        <f>IF(J3=1,C3,IF(J5=1,C5,IF(J7=1,C7,"")))</f>
        <v>愛知</v>
      </c>
      <c r="P3" s="26" t="str">
        <f>IF(J3=1,D3,IF(J5=1,D5,IF(J7=1,D7,"")))</f>
        <v>豊田クラブ</v>
      </c>
    </row>
    <row r="4" spans="1:16" s="1" customFormat="1" ht="14.4" customHeight="1" x14ac:dyDescent="0.3">
      <c r="A4" s="87"/>
      <c r="B4" s="16" t="s">
        <v>164</v>
      </c>
      <c r="C4" s="99"/>
      <c r="D4" s="11" t="s">
        <v>58</v>
      </c>
      <c r="E4" s="89"/>
      <c r="F4" s="91"/>
      <c r="G4" s="93"/>
      <c r="H4" s="95"/>
      <c r="I4" s="97"/>
      <c r="J4" s="93"/>
      <c r="K4" s="2"/>
      <c r="M4" s="25">
        <v>12</v>
      </c>
      <c r="N4" s="26" t="str">
        <f>IF(J3=1,B4,IF(J5=1,B6,IF(J7=1,B8,"")))</f>
        <v>藤井　忠彦</v>
      </c>
      <c r="O4" s="26">
        <f>IF(J3=1,C4,IF(J5=1,C6,IF(J7=1,C8,"")))</f>
        <v>0</v>
      </c>
      <c r="P4" s="26" t="str">
        <f>IF(J3=1,D4,IF(J5=1,D6,IF(J7=1,D8,"")))</f>
        <v>知立連盟</v>
      </c>
    </row>
    <row r="5" spans="1:16" s="1" customFormat="1" ht="14.4" customHeight="1" x14ac:dyDescent="0.3">
      <c r="A5" s="86">
        <v>2</v>
      </c>
      <c r="B5" s="14" t="s">
        <v>223</v>
      </c>
      <c r="C5" s="98" t="s">
        <v>10</v>
      </c>
      <c r="D5" s="10" t="s">
        <v>64</v>
      </c>
      <c r="E5" s="102">
        <v>1</v>
      </c>
      <c r="F5" s="112"/>
      <c r="G5" s="92" t="s">
        <v>313</v>
      </c>
      <c r="H5" s="107" t="s">
        <v>320</v>
      </c>
      <c r="I5" s="96"/>
      <c r="J5" s="92">
        <v>2</v>
      </c>
      <c r="K5" s="2"/>
      <c r="M5" s="25">
        <v>13</v>
      </c>
      <c r="N5" s="25"/>
      <c r="O5" s="25"/>
      <c r="P5" s="25"/>
    </row>
    <row r="6" spans="1:16" s="1" customFormat="1" ht="14.4" customHeight="1" x14ac:dyDescent="0.3">
      <c r="A6" s="87"/>
      <c r="B6" s="16" t="s">
        <v>120</v>
      </c>
      <c r="C6" s="99"/>
      <c r="D6" s="11" t="s">
        <v>121</v>
      </c>
      <c r="E6" s="111"/>
      <c r="F6" s="113"/>
      <c r="G6" s="93"/>
      <c r="H6" s="114"/>
      <c r="I6" s="97"/>
      <c r="J6" s="93"/>
      <c r="K6" s="2"/>
      <c r="M6" s="25">
        <v>14</v>
      </c>
      <c r="N6" s="25"/>
      <c r="O6" s="25"/>
      <c r="P6" s="25"/>
    </row>
    <row r="7" spans="1:16" s="1" customFormat="1" ht="14.4" customHeight="1" x14ac:dyDescent="0.3">
      <c r="A7" s="100">
        <v>3</v>
      </c>
      <c r="B7" s="18" t="s">
        <v>66</v>
      </c>
      <c r="C7" s="115" t="s">
        <v>15</v>
      </c>
      <c r="D7" s="2" t="s">
        <v>67</v>
      </c>
      <c r="E7" s="102">
        <v>0</v>
      </c>
      <c r="F7" s="90">
        <v>1</v>
      </c>
      <c r="G7" s="105"/>
      <c r="H7" s="107" t="s">
        <v>319</v>
      </c>
      <c r="I7" s="96"/>
      <c r="J7" s="92">
        <v>3</v>
      </c>
      <c r="K7" s="2"/>
      <c r="M7" s="25">
        <v>15</v>
      </c>
      <c r="N7" s="25"/>
      <c r="O7" s="25"/>
      <c r="P7" s="25"/>
    </row>
    <row r="8" spans="1:16" s="1" customFormat="1" ht="14.4" customHeight="1" x14ac:dyDescent="0.3">
      <c r="A8" s="101"/>
      <c r="B8" s="20" t="s">
        <v>167</v>
      </c>
      <c r="C8" s="116"/>
      <c r="D8" s="7" t="s">
        <v>45</v>
      </c>
      <c r="E8" s="103"/>
      <c r="F8" s="104"/>
      <c r="G8" s="106"/>
      <c r="H8" s="108"/>
      <c r="I8" s="109"/>
      <c r="J8" s="110"/>
      <c r="K8" s="2"/>
      <c r="M8" s="25">
        <v>16</v>
      </c>
      <c r="N8" s="25"/>
      <c r="O8" s="25"/>
      <c r="P8" s="25"/>
    </row>
    <row r="9" spans="1:16" s="1" customFormat="1" ht="14.4" customHeight="1" x14ac:dyDescent="0.3">
      <c r="A9" s="2"/>
      <c r="B9" s="2"/>
      <c r="C9" s="2"/>
      <c r="D9" s="2"/>
      <c r="E9" s="2"/>
      <c r="F9" s="2"/>
      <c r="G9" s="2"/>
      <c r="H9" s="33"/>
      <c r="I9" s="2"/>
      <c r="J9" s="2"/>
      <c r="K9" s="2"/>
      <c r="M9" s="25">
        <v>17</v>
      </c>
    </row>
    <row r="10" spans="1:16" s="1" customFormat="1" ht="14.4" customHeight="1" x14ac:dyDescent="0.3">
      <c r="A10" s="5">
        <v>2</v>
      </c>
      <c r="B10" s="12" t="s">
        <v>0</v>
      </c>
      <c r="C10" s="6" t="s">
        <v>1</v>
      </c>
      <c r="D10" s="13" t="s">
        <v>2</v>
      </c>
      <c r="E10" s="36">
        <v>4</v>
      </c>
      <c r="F10" s="22">
        <v>5</v>
      </c>
      <c r="G10" s="23">
        <v>6</v>
      </c>
      <c r="H10" s="35" t="s">
        <v>3</v>
      </c>
      <c r="I10" s="22" t="s">
        <v>4</v>
      </c>
      <c r="J10" s="23" t="s">
        <v>5</v>
      </c>
      <c r="K10" s="2"/>
      <c r="M10" s="25">
        <v>20</v>
      </c>
    </row>
    <row r="11" spans="1:16" s="1" customFormat="1" ht="14.4" customHeight="1" x14ac:dyDescent="0.3">
      <c r="A11" s="86">
        <v>4</v>
      </c>
      <c r="B11" s="14" t="s">
        <v>168</v>
      </c>
      <c r="C11" s="98" t="s">
        <v>60</v>
      </c>
      <c r="D11" s="117" t="s">
        <v>68</v>
      </c>
      <c r="E11" s="88"/>
      <c r="F11" s="90" t="s">
        <v>313</v>
      </c>
      <c r="G11" s="92">
        <v>0</v>
      </c>
      <c r="H11" s="94" t="str">
        <f>COUNTIF(E11:G12,"④")&amp;"/"&amp;2</f>
        <v>1/2</v>
      </c>
      <c r="I11" s="96"/>
      <c r="J11" s="92">
        <v>2</v>
      </c>
      <c r="K11" s="2"/>
      <c r="M11" s="25">
        <v>21</v>
      </c>
      <c r="N11" s="26" t="str">
        <f>IF(J11=1,B11,IF(J13=1,B13,IF(J15=1,B15,"")))</f>
        <v>星　　　学</v>
      </c>
      <c r="O11" s="26" t="str">
        <f>IF(J11=1,C11,IF(J13=1,C13,IF(J15=1,C15,"")))</f>
        <v>埼玉</v>
      </c>
      <c r="P11" s="26" t="str">
        <f>IF(J11=1,D11,IF(J13=1,D13,IF(J15=1,D15,"")))</f>
        <v>蕨クラブ</v>
      </c>
    </row>
    <row r="12" spans="1:16" s="1" customFormat="1" ht="14.4" customHeight="1" x14ac:dyDescent="0.3">
      <c r="A12" s="87"/>
      <c r="B12" s="16" t="s">
        <v>69</v>
      </c>
      <c r="C12" s="99"/>
      <c r="D12" s="118"/>
      <c r="E12" s="89"/>
      <c r="F12" s="91"/>
      <c r="G12" s="93"/>
      <c r="H12" s="95"/>
      <c r="I12" s="97"/>
      <c r="J12" s="93"/>
      <c r="K12" s="2"/>
      <c r="M12" s="25">
        <v>22</v>
      </c>
      <c r="N12" s="26" t="str">
        <f>IF(J11=1,B12,IF(J13=1,B14,IF(J15=1,B16,"")))</f>
        <v>飯塚　清美</v>
      </c>
      <c r="O12" s="26">
        <f>IF(J11=1,C12,IF(J13=1,C14,IF(J15=1,C16,"")))</f>
        <v>0</v>
      </c>
      <c r="P12" s="26" t="str">
        <f>IF(J11=1,D12,IF(J13=1,D14,IF(J15=1,D16,"")))</f>
        <v>浦和クラブ</v>
      </c>
    </row>
    <row r="13" spans="1:16" s="1" customFormat="1" ht="14.4" customHeight="1" x14ac:dyDescent="0.3">
      <c r="A13" s="86">
        <v>5</v>
      </c>
      <c r="B13" s="14" t="s">
        <v>70</v>
      </c>
      <c r="C13" s="98" t="s">
        <v>18</v>
      </c>
      <c r="D13" s="117" t="s">
        <v>71</v>
      </c>
      <c r="E13" s="102">
        <v>2</v>
      </c>
      <c r="F13" s="112"/>
      <c r="G13" s="92">
        <v>2</v>
      </c>
      <c r="H13" s="107" t="str">
        <f t="shared" ref="H13" si="0">COUNTIF(E13:G14,"④")&amp;"/"&amp;2</f>
        <v>0/2</v>
      </c>
      <c r="I13" s="96"/>
      <c r="J13" s="92">
        <v>3</v>
      </c>
      <c r="K13" s="2"/>
      <c r="M13" s="25">
        <v>23</v>
      </c>
    </row>
    <row r="14" spans="1:16" s="1" customFormat="1" ht="14.4" customHeight="1" x14ac:dyDescent="0.3">
      <c r="A14" s="87"/>
      <c r="B14" s="16" t="s">
        <v>169</v>
      </c>
      <c r="C14" s="99"/>
      <c r="D14" s="118"/>
      <c r="E14" s="111"/>
      <c r="F14" s="113"/>
      <c r="G14" s="93"/>
      <c r="H14" s="114"/>
      <c r="I14" s="97"/>
      <c r="J14" s="93"/>
      <c r="K14" s="2"/>
      <c r="M14" s="25">
        <v>24</v>
      </c>
    </row>
    <row r="15" spans="1:16" s="1" customFormat="1" ht="14.4" customHeight="1" x14ac:dyDescent="0.3">
      <c r="A15" s="100">
        <v>6</v>
      </c>
      <c r="B15" s="18" t="s">
        <v>170</v>
      </c>
      <c r="C15" s="115" t="s">
        <v>7</v>
      </c>
      <c r="D15" s="19" t="s">
        <v>26</v>
      </c>
      <c r="E15" s="102" t="s">
        <v>317</v>
      </c>
      <c r="F15" s="90" t="s">
        <v>317</v>
      </c>
      <c r="G15" s="105"/>
      <c r="H15" s="107" t="str">
        <f t="shared" ref="H15" si="1">COUNTIF(E15:G16,"④")&amp;"/"&amp;2</f>
        <v>2/2</v>
      </c>
      <c r="I15" s="96"/>
      <c r="J15" s="92">
        <v>1</v>
      </c>
      <c r="K15" s="2"/>
      <c r="M15" s="25">
        <v>25</v>
      </c>
    </row>
    <row r="16" spans="1:16" s="1" customFormat="1" ht="14.4" customHeight="1" x14ac:dyDescent="0.3">
      <c r="A16" s="101"/>
      <c r="B16" s="20" t="s">
        <v>171</v>
      </c>
      <c r="C16" s="116"/>
      <c r="D16" s="21" t="s">
        <v>72</v>
      </c>
      <c r="E16" s="103"/>
      <c r="F16" s="104"/>
      <c r="G16" s="106"/>
      <c r="H16" s="108"/>
      <c r="I16" s="109"/>
      <c r="J16" s="110"/>
      <c r="K16" s="2"/>
      <c r="M16" s="25">
        <v>26</v>
      </c>
    </row>
    <row r="17" spans="1:16" s="1" customFormat="1" ht="14.4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M17" s="25">
        <v>27</v>
      </c>
    </row>
    <row r="18" spans="1:16" s="1" customFormat="1" ht="14.4" customHeight="1" x14ac:dyDescent="0.3">
      <c r="A18" s="5">
        <v>3</v>
      </c>
      <c r="B18" s="12" t="s">
        <v>0</v>
      </c>
      <c r="C18" s="6" t="s">
        <v>1</v>
      </c>
      <c r="D18" s="13" t="s">
        <v>2</v>
      </c>
      <c r="E18" s="36">
        <v>7</v>
      </c>
      <c r="F18" s="22">
        <v>8</v>
      </c>
      <c r="G18" s="23">
        <v>9</v>
      </c>
      <c r="H18" s="35" t="s">
        <v>3</v>
      </c>
      <c r="I18" s="22" t="s">
        <v>4</v>
      </c>
      <c r="J18" s="23" t="s">
        <v>5</v>
      </c>
      <c r="K18" s="2"/>
      <c r="M18" s="25">
        <v>30</v>
      </c>
      <c r="N18" s="25" t="str">
        <f>IF(J18=1,B18,IF(J20=1,B20,IF(J22=1,B22,"")))</f>
        <v/>
      </c>
      <c r="O18" s="25" t="str">
        <f>IF(J18=1,C18,IF(J20=1,C20,IF(J22=1,C22,"")))</f>
        <v/>
      </c>
      <c r="P18" s="25" t="str">
        <f>IF(J18=1,D18,IF(J20=1,D20,IF(J22=1,D22,"")))</f>
        <v/>
      </c>
    </row>
    <row r="19" spans="1:16" s="1" customFormat="1" ht="14.4" customHeight="1" x14ac:dyDescent="0.3">
      <c r="A19" s="86">
        <v>7</v>
      </c>
      <c r="B19" s="14" t="s">
        <v>172</v>
      </c>
      <c r="C19" s="10" t="s">
        <v>14</v>
      </c>
      <c r="D19" s="15" t="s">
        <v>73</v>
      </c>
      <c r="E19" s="88"/>
      <c r="F19" s="90">
        <v>0</v>
      </c>
      <c r="G19" s="92" t="s">
        <v>317</v>
      </c>
      <c r="H19" s="94" t="s">
        <v>320</v>
      </c>
      <c r="I19" s="96"/>
      <c r="J19" s="92">
        <v>2</v>
      </c>
      <c r="K19" s="2"/>
      <c r="M19" s="25">
        <v>31</v>
      </c>
      <c r="N19" s="26" t="str">
        <f>IF(J19=1,B19,IF(J21=1,B21,IF(J23=1,B23,"")))</f>
        <v>加古　武良</v>
      </c>
      <c r="O19" s="26" t="str">
        <f>IF(J19=1,C19,IF(J21=1,C21,IF(J23=1,C23,"")))</f>
        <v>愛知</v>
      </c>
      <c r="P19" s="26" t="str">
        <f>IF(J19=1,D19,IF(J21=1,D21,IF(J23=1,D23,"")))</f>
        <v>オールブラザー</v>
      </c>
    </row>
    <row r="20" spans="1:16" s="1" customFormat="1" ht="14.4" customHeight="1" x14ac:dyDescent="0.3">
      <c r="A20" s="87"/>
      <c r="B20" s="16" t="s">
        <v>74</v>
      </c>
      <c r="C20" s="11" t="s">
        <v>17</v>
      </c>
      <c r="D20" s="17" t="s">
        <v>75</v>
      </c>
      <c r="E20" s="89"/>
      <c r="F20" s="91"/>
      <c r="G20" s="93"/>
      <c r="H20" s="95"/>
      <c r="I20" s="97"/>
      <c r="J20" s="93"/>
      <c r="K20" s="2"/>
      <c r="M20" s="25">
        <v>32</v>
      </c>
      <c r="N20" s="26" t="str">
        <f>IF(J19=1,B20,IF(J21=1,B22,IF(J23=1,B24,"")))</f>
        <v>加古　恭子</v>
      </c>
      <c r="O20" s="26">
        <f>IF(J19=1,C20,IF(J21=1,C22,IF(J23=1,C24,"")))</f>
        <v>0</v>
      </c>
      <c r="P20" s="26">
        <f>IF(J19=1,D20,IF(J21=1,D22,IF(J23=1,D24,"")))</f>
        <v>0</v>
      </c>
    </row>
    <row r="21" spans="1:16" s="1" customFormat="1" ht="14.4" customHeight="1" x14ac:dyDescent="0.3">
      <c r="A21" s="86">
        <v>8</v>
      </c>
      <c r="B21" s="14" t="s">
        <v>173</v>
      </c>
      <c r="C21" s="98" t="s">
        <v>22</v>
      </c>
      <c r="D21" s="117" t="s">
        <v>76</v>
      </c>
      <c r="E21" s="102" t="s">
        <v>313</v>
      </c>
      <c r="F21" s="112"/>
      <c r="G21" s="92" t="s">
        <v>317</v>
      </c>
      <c r="H21" s="107" t="s">
        <v>318</v>
      </c>
      <c r="I21" s="96"/>
      <c r="J21" s="92">
        <v>1</v>
      </c>
      <c r="K21" s="2"/>
      <c r="M21" s="25">
        <v>33</v>
      </c>
    </row>
    <row r="22" spans="1:16" s="1" customFormat="1" ht="14.4" customHeight="1" x14ac:dyDescent="0.3">
      <c r="A22" s="87"/>
      <c r="B22" s="16" t="s">
        <v>174</v>
      </c>
      <c r="C22" s="99"/>
      <c r="D22" s="118"/>
      <c r="E22" s="111"/>
      <c r="F22" s="113"/>
      <c r="G22" s="93"/>
      <c r="H22" s="114"/>
      <c r="I22" s="97"/>
      <c r="J22" s="93"/>
      <c r="K22" s="2"/>
      <c r="M22" s="25">
        <v>34</v>
      </c>
    </row>
    <row r="23" spans="1:16" s="1" customFormat="1" ht="14.4" customHeight="1" x14ac:dyDescent="0.3">
      <c r="A23" s="100">
        <v>9</v>
      </c>
      <c r="B23" s="18" t="s">
        <v>77</v>
      </c>
      <c r="C23" s="115" t="s">
        <v>41</v>
      </c>
      <c r="D23" s="19" t="s">
        <v>78</v>
      </c>
      <c r="E23" s="102">
        <v>3</v>
      </c>
      <c r="F23" s="90">
        <v>1</v>
      </c>
      <c r="G23" s="105"/>
      <c r="H23" s="107" t="s">
        <v>319</v>
      </c>
      <c r="I23" s="96"/>
      <c r="J23" s="92">
        <v>3</v>
      </c>
      <c r="K23" s="2"/>
      <c r="M23" s="25">
        <v>35</v>
      </c>
    </row>
    <row r="24" spans="1:16" s="1" customFormat="1" ht="14.4" customHeight="1" x14ac:dyDescent="0.3">
      <c r="A24" s="101"/>
      <c r="B24" s="20" t="s">
        <v>79</v>
      </c>
      <c r="C24" s="116"/>
      <c r="D24" s="21" t="s">
        <v>80</v>
      </c>
      <c r="E24" s="103"/>
      <c r="F24" s="104"/>
      <c r="G24" s="106"/>
      <c r="H24" s="108"/>
      <c r="I24" s="109"/>
      <c r="J24" s="110"/>
      <c r="K24" s="2"/>
      <c r="M24" s="25">
        <v>36</v>
      </c>
    </row>
    <row r="25" spans="1:16" s="1" customFormat="1" ht="14.4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M25" s="25"/>
    </row>
    <row r="26" spans="1:16" s="1" customFormat="1" ht="14.4" customHeight="1" x14ac:dyDescent="0.3">
      <c r="A26" s="5">
        <v>4</v>
      </c>
      <c r="B26" s="12" t="s">
        <v>0</v>
      </c>
      <c r="C26" s="6" t="s">
        <v>1</v>
      </c>
      <c r="D26" s="6" t="s">
        <v>2</v>
      </c>
      <c r="E26" s="36">
        <f>A27</f>
        <v>10</v>
      </c>
      <c r="F26" s="22">
        <f>A27+1</f>
        <v>11</v>
      </c>
      <c r="G26" s="22">
        <f>A27+2</f>
        <v>12</v>
      </c>
      <c r="H26" s="23">
        <f>A27+3</f>
        <v>13</v>
      </c>
      <c r="I26" s="35" t="s">
        <v>3</v>
      </c>
      <c r="J26" s="22" t="s">
        <v>4</v>
      </c>
      <c r="K26" s="23" t="s">
        <v>5</v>
      </c>
      <c r="M26" s="25">
        <v>40</v>
      </c>
    </row>
    <row r="27" spans="1:16" s="1" customFormat="1" ht="14.4" customHeight="1" x14ac:dyDescent="0.3">
      <c r="A27" s="86">
        <v>10</v>
      </c>
      <c r="B27" s="14" t="s">
        <v>175</v>
      </c>
      <c r="C27" s="98" t="s">
        <v>37</v>
      </c>
      <c r="D27" s="10" t="s">
        <v>81</v>
      </c>
      <c r="E27" s="135"/>
      <c r="F27" s="120" t="s">
        <v>313</v>
      </c>
      <c r="G27" s="120" t="s">
        <v>317</v>
      </c>
      <c r="H27" s="122">
        <v>2</v>
      </c>
      <c r="I27" s="123" t="s">
        <v>323</v>
      </c>
      <c r="J27" s="124" t="s">
        <v>321</v>
      </c>
      <c r="K27" s="122">
        <v>2</v>
      </c>
      <c r="M27" s="25">
        <v>41</v>
      </c>
      <c r="N27" s="26" t="str">
        <f>IF(K27=1,B27,IF(K29=1,B29,IF(K31=1,B31,IF(K33=1,B33,""))))</f>
        <v>加藤　典子</v>
      </c>
      <c r="O27" s="26" t="str">
        <f>IF(K27=1,C27,IF(K29=1,C29,IF(K31=1,C31,IF(K33=1,C33,""))))</f>
        <v>愛知</v>
      </c>
      <c r="P27" s="26" t="str">
        <f>IF(K27=1,D27,IF(K29=1,D29,IF(K31=1,D31,IF(K33=1,D33,""))))</f>
        <v>岡崎バード</v>
      </c>
    </row>
    <row r="28" spans="1:16" s="1" customFormat="1" ht="14.4" customHeight="1" x14ac:dyDescent="0.3">
      <c r="A28" s="87"/>
      <c r="B28" s="16" t="s">
        <v>176</v>
      </c>
      <c r="C28" s="99"/>
      <c r="D28" s="11" t="s">
        <v>82</v>
      </c>
      <c r="E28" s="135"/>
      <c r="F28" s="120"/>
      <c r="G28" s="120"/>
      <c r="H28" s="122"/>
      <c r="I28" s="123"/>
      <c r="J28" s="124"/>
      <c r="K28" s="122"/>
      <c r="M28" s="25">
        <v>42</v>
      </c>
      <c r="N28" s="26" t="str">
        <f>IF(K27=1,B28,IF(K29=1,B30,IF(K31=1,B32,IF(K33=1,B34,""))))</f>
        <v>簀河原　新</v>
      </c>
      <c r="O28" s="26">
        <f>IF(K27=1,C28,IF(K29=1,C30,IF(K31=1,C32,IF(K33=1,C34,""))))</f>
        <v>0</v>
      </c>
      <c r="P28" s="26" t="str">
        <f>IF(K27=1,D28,IF(K29=1,D30,IF(K31=1,D32,IF(K33=1,D34,""))))</f>
        <v>トヨタ車体</v>
      </c>
    </row>
    <row r="29" spans="1:16" s="1" customFormat="1" ht="14.4" customHeight="1" x14ac:dyDescent="0.3">
      <c r="A29" s="86">
        <v>11</v>
      </c>
      <c r="B29" s="14" t="s">
        <v>177</v>
      </c>
      <c r="C29" s="98" t="s">
        <v>22</v>
      </c>
      <c r="D29" s="10" t="s">
        <v>83</v>
      </c>
      <c r="E29" s="119">
        <v>3</v>
      </c>
      <c r="F29" s="121"/>
      <c r="G29" s="120" t="s">
        <v>317</v>
      </c>
      <c r="H29" s="122" t="s">
        <v>317</v>
      </c>
      <c r="I29" s="123" t="s">
        <v>323</v>
      </c>
      <c r="J29" s="124" t="s">
        <v>322</v>
      </c>
      <c r="K29" s="122">
        <v>1</v>
      </c>
      <c r="M29" s="25">
        <v>43</v>
      </c>
    </row>
    <row r="30" spans="1:16" s="1" customFormat="1" ht="14.4" customHeight="1" x14ac:dyDescent="0.3">
      <c r="A30" s="87"/>
      <c r="B30" s="16" t="s">
        <v>178</v>
      </c>
      <c r="C30" s="99"/>
      <c r="D30" s="11" t="s">
        <v>84</v>
      </c>
      <c r="E30" s="119"/>
      <c r="F30" s="121"/>
      <c r="G30" s="120"/>
      <c r="H30" s="122"/>
      <c r="I30" s="123"/>
      <c r="J30" s="124"/>
      <c r="K30" s="122"/>
      <c r="M30" s="25">
        <v>44</v>
      </c>
    </row>
    <row r="31" spans="1:16" s="1" customFormat="1" ht="14.4" customHeight="1" x14ac:dyDescent="0.3">
      <c r="A31" s="86">
        <v>12</v>
      </c>
      <c r="B31" s="14" t="s">
        <v>179</v>
      </c>
      <c r="C31" s="98" t="s">
        <v>38</v>
      </c>
      <c r="D31" s="10" t="s">
        <v>85</v>
      </c>
      <c r="E31" s="119">
        <v>1</v>
      </c>
      <c r="F31" s="120">
        <v>2</v>
      </c>
      <c r="G31" s="121"/>
      <c r="H31" s="122">
        <v>3</v>
      </c>
      <c r="I31" s="123" t="s">
        <v>324</v>
      </c>
      <c r="J31" s="124"/>
      <c r="K31" s="122">
        <v>4</v>
      </c>
      <c r="M31" s="25">
        <v>45</v>
      </c>
    </row>
    <row r="32" spans="1:16" s="1" customFormat="1" ht="14.4" customHeight="1" x14ac:dyDescent="0.3">
      <c r="A32" s="87"/>
      <c r="B32" s="16" t="s">
        <v>180</v>
      </c>
      <c r="C32" s="99"/>
      <c r="D32" s="11" t="s">
        <v>86</v>
      </c>
      <c r="E32" s="119"/>
      <c r="F32" s="120"/>
      <c r="G32" s="121"/>
      <c r="H32" s="122"/>
      <c r="I32" s="123"/>
      <c r="J32" s="124"/>
      <c r="K32" s="122"/>
      <c r="M32" s="25">
        <v>46</v>
      </c>
    </row>
    <row r="33" spans="1:16" s="1" customFormat="1" ht="14.4" customHeight="1" x14ac:dyDescent="0.3">
      <c r="A33" s="100">
        <v>13</v>
      </c>
      <c r="B33" s="18" t="s">
        <v>181</v>
      </c>
      <c r="C33" s="115" t="s">
        <v>18</v>
      </c>
      <c r="D33" s="115" t="s">
        <v>87</v>
      </c>
      <c r="E33" s="119" t="s">
        <v>317</v>
      </c>
      <c r="F33" s="120">
        <v>0</v>
      </c>
      <c r="G33" s="120" t="s">
        <v>317</v>
      </c>
      <c r="H33" s="128"/>
      <c r="I33" s="123" t="s">
        <v>323</v>
      </c>
      <c r="J33" s="124" t="s">
        <v>325</v>
      </c>
      <c r="K33" s="122">
        <v>3</v>
      </c>
      <c r="M33" s="25">
        <v>47</v>
      </c>
    </row>
    <row r="34" spans="1:16" s="1" customFormat="1" ht="14.4" customHeight="1" x14ac:dyDescent="0.3">
      <c r="A34" s="101"/>
      <c r="B34" s="20" t="s">
        <v>182</v>
      </c>
      <c r="C34" s="116"/>
      <c r="D34" s="116"/>
      <c r="E34" s="126"/>
      <c r="F34" s="127"/>
      <c r="G34" s="127"/>
      <c r="H34" s="129"/>
      <c r="I34" s="130"/>
      <c r="J34" s="125"/>
      <c r="K34" s="136"/>
      <c r="M34" s="25"/>
    </row>
    <row r="35" spans="1:16" s="1" customFormat="1" ht="14.4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M35" s="25"/>
    </row>
    <row r="36" spans="1:16" s="1" customFormat="1" ht="14.4" customHeight="1" x14ac:dyDescent="0.3">
      <c r="A36" s="5">
        <v>5</v>
      </c>
      <c r="B36" s="12" t="s">
        <v>0</v>
      </c>
      <c r="C36" s="6" t="s">
        <v>1</v>
      </c>
      <c r="D36" s="13" t="s">
        <v>2</v>
      </c>
      <c r="E36" s="36">
        <f>A37</f>
        <v>14</v>
      </c>
      <c r="F36" s="22">
        <f>A37+1</f>
        <v>15</v>
      </c>
      <c r="G36" s="23">
        <f>A37+2</f>
        <v>16</v>
      </c>
      <c r="H36" s="35" t="s">
        <v>3</v>
      </c>
      <c r="I36" s="22" t="s">
        <v>4</v>
      </c>
      <c r="J36" s="23" t="s">
        <v>5</v>
      </c>
      <c r="K36" s="2"/>
      <c r="M36" s="25">
        <v>50</v>
      </c>
      <c r="N36" s="25" t="str">
        <f>IF(J34=1,B34,IF(J36=1,B36,IF(J38=1,B38,"")))</f>
        <v/>
      </c>
      <c r="O36" s="25" t="str">
        <f>IF(J34=1,C34,IF(J36=1,C36,IF(J38=1,C38,"")))</f>
        <v/>
      </c>
      <c r="P36" s="25" t="str">
        <f>IF(J34=1,D34,IF(J36=1,D36,IF(J38=1,D38,"")))</f>
        <v/>
      </c>
    </row>
    <row r="37" spans="1:16" s="1" customFormat="1" ht="14.4" customHeight="1" x14ac:dyDescent="0.3">
      <c r="A37" s="86">
        <v>14</v>
      </c>
      <c r="B37" s="14" t="s">
        <v>183</v>
      </c>
      <c r="C37" s="98" t="s">
        <v>50</v>
      </c>
      <c r="D37" s="117" t="s">
        <v>55</v>
      </c>
      <c r="E37" s="88"/>
      <c r="F37" s="90">
        <v>1</v>
      </c>
      <c r="G37" s="92">
        <v>2</v>
      </c>
      <c r="H37" s="94" t="s">
        <v>319</v>
      </c>
      <c r="I37" s="96"/>
      <c r="J37" s="92">
        <v>3</v>
      </c>
      <c r="K37" s="2"/>
      <c r="M37" s="25">
        <v>51</v>
      </c>
      <c r="N37" s="26" t="str">
        <f>IF(J37=1,B37,IF(J39=1,B39,IF(J41=1,B41,"")))</f>
        <v>江川　英孝</v>
      </c>
      <c r="O37" s="26" t="str">
        <f>IF(J37=1,C37,IF(J39=1,C39,IF(J41=1,C41,"")))</f>
        <v>三重</v>
      </c>
      <c r="P37" s="26" t="str">
        <f>IF(J37=1,D37,IF(J39=1,D39,IF(J41=1,D41,"")))</f>
        <v>高城クラブ</v>
      </c>
    </row>
    <row r="38" spans="1:16" s="1" customFormat="1" ht="14.4" customHeight="1" x14ac:dyDescent="0.3">
      <c r="A38" s="87"/>
      <c r="B38" s="16" t="s">
        <v>184</v>
      </c>
      <c r="C38" s="99"/>
      <c r="D38" s="118"/>
      <c r="E38" s="89"/>
      <c r="F38" s="91"/>
      <c r="G38" s="93"/>
      <c r="H38" s="95"/>
      <c r="I38" s="97"/>
      <c r="J38" s="93"/>
      <c r="K38" s="2"/>
      <c r="M38" s="25">
        <v>52</v>
      </c>
      <c r="N38" s="26" t="str">
        <f>IF(J37=1,B38,IF(J39=1,B40,IF(J41=1,B42,"")))</f>
        <v>梅田　貴子</v>
      </c>
      <c r="O38" s="26">
        <f>IF(J37=1,C38,IF(J39=1,C40,IF(J41=1,C42,"")))</f>
        <v>0</v>
      </c>
      <c r="P38" s="26" t="str">
        <f>IF(J37=1,D38,IF(J39=1,D40,IF(J41=1,D42,"")))</f>
        <v>五十鈴クラブ</v>
      </c>
    </row>
    <row r="39" spans="1:16" s="1" customFormat="1" ht="14.4" customHeight="1" x14ac:dyDescent="0.3">
      <c r="A39" s="86">
        <v>15</v>
      </c>
      <c r="B39" s="14" t="s">
        <v>185</v>
      </c>
      <c r="C39" s="98" t="s">
        <v>12</v>
      </c>
      <c r="D39" s="15" t="s">
        <v>36</v>
      </c>
      <c r="E39" s="102" t="s">
        <v>313</v>
      </c>
      <c r="F39" s="112"/>
      <c r="G39" s="92">
        <v>0</v>
      </c>
      <c r="H39" s="107" t="s">
        <v>320</v>
      </c>
      <c r="I39" s="96"/>
      <c r="J39" s="92">
        <v>2</v>
      </c>
      <c r="K39" s="2"/>
      <c r="M39" s="25">
        <v>53</v>
      </c>
    </row>
    <row r="40" spans="1:16" s="1" customFormat="1" ht="14.4" customHeight="1" x14ac:dyDescent="0.3">
      <c r="A40" s="87"/>
      <c r="B40" s="16" t="s">
        <v>186</v>
      </c>
      <c r="C40" s="99"/>
      <c r="D40" s="17" t="s">
        <v>54</v>
      </c>
      <c r="E40" s="111"/>
      <c r="F40" s="113"/>
      <c r="G40" s="93"/>
      <c r="H40" s="114"/>
      <c r="I40" s="97"/>
      <c r="J40" s="93"/>
      <c r="K40" s="2"/>
      <c r="M40" s="25">
        <v>54</v>
      </c>
    </row>
    <row r="41" spans="1:16" s="1" customFormat="1" ht="14.4" customHeight="1" x14ac:dyDescent="0.3">
      <c r="A41" s="100">
        <v>16</v>
      </c>
      <c r="B41" s="18" t="s">
        <v>187</v>
      </c>
      <c r="C41" s="115" t="s">
        <v>88</v>
      </c>
      <c r="D41" s="19" t="s">
        <v>89</v>
      </c>
      <c r="E41" s="102" t="s">
        <v>317</v>
      </c>
      <c r="F41" s="90" t="s">
        <v>317</v>
      </c>
      <c r="G41" s="105"/>
      <c r="H41" s="107" t="s">
        <v>318</v>
      </c>
      <c r="I41" s="96"/>
      <c r="J41" s="92">
        <v>1</v>
      </c>
      <c r="K41" s="2"/>
      <c r="M41" s="25">
        <v>55</v>
      </c>
    </row>
    <row r="42" spans="1:16" s="1" customFormat="1" ht="14.4" customHeight="1" x14ac:dyDescent="0.3">
      <c r="A42" s="101"/>
      <c r="B42" s="20" t="s">
        <v>188</v>
      </c>
      <c r="C42" s="116"/>
      <c r="D42" s="21" t="s">
        <v>90</v>
      </c>
      <c r="E42" s="103"/>
      <c r="F42" s="104"/>
      <c r="G42" s="106"/>
      <c r="H42" s="108"/>
      <c r="I42" s="109"/>
      <c r="J42" s="110"/>
      <c r="K42" s="2"/>
      <c r="M42" s="25">
        <v>56</v>
      </c>
    </row>
    <row r="43" spans="1:16" s="1" customFormat="1" ht="14.4" customHeight="1" x14ac:dyDescent="0.3">
      <c r="A43" s="2"/>
      <c r="B43" s="2"/>
      <c r="C43" s="2"/>
      <c r="D43" s="2"/>
      <c r="E43" s="4"/>
      <c r="F43" s="4"/>
      <c r="G43" s="4"/>
      <c r="H43" s="4"/>
      <c r="I43" s="4"/>
      <c r="J43" s="4"/>
      <c r="K43" s="4"/>
      <c r="M43" s="25"/>
    </row>
    <row r="44" spans="1:16" s="1" customFormat="1" ht="14.4" customHeight="1" x14ac:dyDescent="0.3">
      <c r="K44" s="4"/>
      <c r="M44" s="25"/>
    </row>
    <row r="45" spans="1:16" s="1" customFormat="1" ht="14.4" customHeight="1" x14ac:dyDescent="0.3">
      <c r="K45" s="4"/>
      <c r="M45" s="25"/>
    </row>
    <row r="46" spans="1:16" s="1" customFormat="1" ht="14.4" customHeight="1" x14ac:dyDescent="0.3">
      <c r="K46" s="4"/>
      <c r="M46" s="25"/>
    </row>
    <row r="47" spans="1:16" s="1" customFormat="1" ht="14.4" customHeight="1" x14ac:dyDescent="0.3">
      <c r="K47" s="4"/>
      <c r="M47" s="25"/>
    </row>
    <row r="48" spans="1:16" s="1" customFormat="1" ht="14.4" customHeight="1" x14ac:dyDescent="0.3">
      <c r="K48" s="4"/>
      <c r="M48" s="25"/>
    </row>
    <row r="49" spans="1:16" s="1" customFormat="1" ht="14.4" customHeight="1" x14ac:dyDescent="0.3">
      <c r="K49" s="4"/>
      <c r="M49" s="25"/>
    </row>
    <row r="50" spans="1:16" x14ac:dyDescent="0.3">
      <c r="A50" s="2"/>
      <c r="B50" s="2"/>
      <c r="C50" s="2"/>
      <c r="D50" s="2"/>
      <c r="E50" s="4"/>
      <c r="F50" s="4"/>
      <c r="G50" s="4"/>
      <c r="H50" s="4"/>
      <c r="I50" s="4"/>
      <c r="J50" s="4"/>
      <c r="K50" s="4"/>
      <c r="M50" s="25"/>
    </row>
    <row r="51" spans="1:16" x14ac:dyDescent="0.3">
      <c r="M51" s="25"/>
    </row>
    <row r="52" spans="1:16" s="1" customFormat="1" ht="20.399999999999999" customHeight="1" x14ac:dyDescent="0.3">
      <c r="A52" s="85" t="s">
        <v>115</v>
      </c>
      <c r="B52" s="85"/>
      <c r="C52" s="85"/>
      <c r="D52" s="85"/>
      <c r="E52" s="85"/>
      <c r="F52" s="85"/>
      <c r="G52" s="85"/>
      <c r="H52" s="85"/>
      <c r="I52" s="85"/>
      <c r="J52" s="85"/>
      <c r="M52" s="25">
        <v>57</v>
      </c>
    </row>
    <row r="53" spans="1:16" s="1" customFormat="1" ht="14.4" customHeight="1" x14ac:dyDescent="0.3">
      <c r="A53" s="5">
        <v>6</v>
      </c>
      <c r="B53" s="12" t="s">
        <v>0</v>
      </c>
      <c r="C53" s="6" t="s">
        <v>1</v>
      </c>
      <c r="D53" s="13" t="s">
        <v>2</v>
      </c>
      <c r="E53" s="36">
        <f>A54</f>
        <v>17</v>
      </c>
      <c r="F53" s="22">
        <f>A54+1</f>
        <v>18</v>
      </c>
      <c r="G53" s="23">
        <f>A54+2</f>
        <v>19</v>
      </c>
      <c r="H53" s="35" t="s">
        <v>3</v>
      </c>
      <c r="I53" s="22" t="s">
        <v>4</v>
      </c>
      <c r="J53" s="23" t="s">
        <v>5</v>
      </c>
      <c r="M53" s="25">
        <v>60</v>
      </c>
    </row>
    <row r="54" spans="1:16" s="1" customFormat="1" ht="14.4" customHeight="1" x14ac:dyDescent="0.3">
      <c r="A54" s="86">
        <v>17</v>
      </c>
      <c r="B54" s="14" t="s">
        <v>189</v>
      </c>
      <c r="C54" s="10" t="s">
        <v>43</v>
      </c>
      <c r="D54" s="15" t="s">
        <v>91</v>
      </c>
      <c r="E54" s="88"/>
      <c r="F54" s="90" t="s">
        <v>317</v>
      </c>
      <c r="G54" s="92">
        <v>3</v>
      </c>
      <c r="H54" s="94" t="s">
        <v>320</v>
      </c>
      <c r="I54" s="96"/>
      <c r="J54" s="92">
        <v>2</v>
      </c>
      <c r="M54" s="25">
        <v>61</v>
      </c>
      <c r="N54" s="26" t="str">
        <f>IF(J54=1,B54,IF(J56=1,B56,IF(J58=1,B58,"")))</f>
        <v>塚原　達也</v>
      </c>
      <c r="O54" s="26" t="str">
        <f>IF(J54=1,C54,IF(J56=1,C56,IF(J58=1,C58,"")))</f>
        <v>神奈川</v>
      </c>
      <c r="P54" s="26" t="str">
        <f>IF(J54=1,D54,IF(J56=1,D56,IF(J58=1,D58,"")))</f>
        <v>せせらぎクラブ</v>
      </c>
    </row>
    <row r="55" spans="1:16" s="1" customFormat="1" ht="14.4" customHeight="1" x14ac:dyDescent="0.3">
      <c r="A55" s="87"/>
      <c r="B55" s="16" t="s">
        <v>190</v>
      </c>
      <c r="C55" s="11" t="s">
        <v>92</v>
      </c>
      <c r="D55" s="17" t="s">
        <v>93</v>
      </c>
      <c r="E55" s="89"/>
      <c r="F55" s="91"/>
      <c r="G55" s="93"/>
      <c r="H55" s="95"/>
      <c r="I55" s="97"/>
      <c r="J55" s="93"/>
      <c r="M55" s="25">
        <v>62</v>
      </c>
      <c r="N55" s="26" t="str">
        <f>IF(J54=1,B55,IF(J56=1,B57,IF(J58=1,B59,"")))</f>
        <v>渡邉 扶佐子</v>
      </c>
      <c r="O55" s="26" t="str">
        <f>IF(J54=1,C55,IF(J56=1,C57,IF(J58=1,C59,"")))</f>
        <v>東京</v>
      </c>
      <c r="P55" s="26" t="str">
        <f>IF(J54=1,D55,IF(J56=1,D57,IF(J58=1,D59,"")))</f>
        <v>BLUE TAKAX</v>
      </c>
    </row>
    <row r="56" spans="1:16" s="1" customFormat="1" ht="14.4" customHeight="1" x14ac:dyDescent="0.3">
      <c r="A56" s="86">
        <v>18</v>
      </c>
      <c r="B56" s="14" t="s">
        <v>191</v>
      </c>
      <c r="C56" s="98" t="s">
        <v>15</v>
      </c>
      <c r="D56" s="15" t="s">
        <v>94</v>
      </c>
      <c r="E56" s="102">
        <v>1</v>
      </c>
      <c r="F56" s="112"/>
      <c r="G56" s="92">
        <v>0</v>
      </c>
      <c r="H56" s="107" t="s">
        <v>319</v>
      </c>
      <c r="I56" s="96"/>
      <c r="J56" s="92">
        <v>3</v>
      </c>
      <c r="M56" s="25">
        <v>63</v>
      </c>
    </row>
    <row r="57" spans="1:16" s="1" customFormat="1" ht="14.4" customHeight="1" x14ac:dyDescent="0.3">
      <c r="A57" s="87"/>
      <c r="B57" s="16" t="s">
        <v>192</v>
      </c>
      <c r="C57" s="99"/>
      <c r="D57" s="17" t="s">
        <v>40</v>
      </c>
      <c r="E57" s="111"/>
      <c r="F57" s="113"/>
      <c r="G57" s="93"/>
      <c r="H57" s="114"/>
      <c r="I57" s="97"/>
      <c r="J57" s="93"/>
      <c r="M57" s="25">
        <v>64</v>
      </c>
    </row>
    <row r="58" spans="1:16" s="1" customFormat="1" ht="14.4" customHeight="1" x14ac:dyDescent="0.3">
      <c r="A58" s="100">
        <v>19</v>
      </c>
      <c r="B58" s="18" t="s">
        <v>193</v>
      </c>
      <c r="C58" s="2" t="s">
        <v>10</v>
      </c>
      <c r="D58" s="19" t="s">
        <v>11</v>
      </c>
      <c r="E58" s="102" t="s">
        <v>317</v>
      </c>
      <c r="F58" s="90" t="s">
        <v>317</v>
      </c>
      <c r="G58" s="105"/>
      <c r="H58" s="107" t="s">
        <v>318</v>
      </c>
      <c r="I58" s="96"/>
      <c r="J58" s="92">
        <v>1</v>
      </c>
      <c r="M58" s="25">
        <v>65</v>
      </c>
    </row>
    <row r="59" spans="1:16" s="1" customFormat="1" ht="14.4" customHeight="1" x14ac:dyDescent="0.3">
      <c r="A59" s="101"/>
      <c r="B59" s="20" t="s">
        <v>95</v>
      </c>
      <c r="C59" s="7" t="s">
        <v>9</v>
      </c>
      <c r="D59" s="21" t="s">
        <v>96</v>
      </c>
      <c r="E59" s="103"/>
      <c r="F59" s="104"/>
      <c r="G59" s="106"/>
      <c r="H59" s="108"/>
      <c r="I59" s="109"/>
      <c r="J59" s="110"/>
      <c r="M59" s="25">
        <v>66</v>
      </c>
    </row>
    <row r="60" spans="1:16" s="1" customFormat="1" ht="14.4" customHeight="1" x14ac:dyDescent="0.3">
      <c r="A60" s="2"/>
      <c r="B60" s="2"/>
      <c r="C60" s="2"/>
      <c r="D60" s="3"/>
      <c r="E60" s="2"/>
      <c r="F60" s="2"/>
      <c r="G60" s="2"/>
      <c r="H60" s="2"/>
      <c r="I60" s="2"/>
      <c r="J60" s="2"/>
      <c r="M60" s="25">
        <v>67</v>
      </c>
    </row>
    <row r="61" spans="1:16" s="1" customFormat="1" ht="14.4" customHeight="1" x14ac:dyDescent="0.3">
      <c r="A61" s="5">
        <v>7</v>
      </c>
      <c r="B61" s="12" t="s">
        <v>0</v>
      </c>
      <c r="C61" s="6" t="s">
        <v>1</v>
      </c>
      <c r="D61" s="13" t="s">
        <v>2</v>
      </c>
      <c r="E61" s="36">
        <f>A62</f>
        <v>20</v>
      </c>
      <c r="F61" s="22">
        <f>A62+1</f>
        <v>21</v>
      </c>
      <c r="G61" s="23">
        <f>A62+2</f>
        <v>22</v>
      </c>
      <c r="H61" s="35" t="s">
        <v>3</v>
      </c>
      <c r="I61" s="22" t="s">
        <v>4</v>
      </c>
      <c r="J61" s="23" t="s">
        <v>5</v>
      </c>
      <c r="M61" s="25">
        <v>70</v>
      </c>
    </row>
    <row r="62" spans="1:16" s="1" customFormat="1" ht="14.4" customHeight="1" x14ac:dyDescent="0.3">
      <c r="A62" s="86">
        <v>20</v>
      </c>
      <c r="B62" s="14" t="s">
        <v>194</v>
      </c>
      <c r="C62" s="98" t="s">
        <v>12</v>
      </c>
      <c r="D62" s="15" t="s">
        <v>98</v>
      </c>
      <c r="E62" s="88"/>
      <c r="F62" s="90" t="s">
        <v>313</v>
      </c>
      <c r="G62" s="92" t="s">
        <v>317</v>
      </c>
      <c r="H62" s="94" t="s">
        <v>318</v>
      </c>
      <c r="I62" s="96"/>
      <c r="J62" s="92">
        <v>1</v>
      </c>
      <c r="M62" s="25">
        <v>71</v>
      </c>
      <c r="N62" s="26" t="str">
        <f>IF(J62=1,B62,IF(J64=1,B64,IF(J66=1,B66,"")))</f>
        <v>小林　千洋</v>
      </c>
      <c r="O62" s="26" t="str">
        <f>IF(J62=1,C62,IF(J64=1,C64,IF(J66=1,C66,"")))</f>
        <v>兵庫</v>
      </c>
      <c r="P62" s="26" t="str">
        <f>IF(J62=1,D62,IF(J64=1,D64,IF(J66=1,D66,"")))</f>
        <v>関西電力兵庫</v>
      </c>
    </row>
    <row r="63" spans="1:16" s="1" customFormat="1" ht="14.4" customHeight="1" x14ac:dyDescent="0.3">
      <c r="A63" s="87"/>
      <c r="B63" s="16" t="s">
        <v>195</v>
      </c>
      <c r="C63" s="99"/>
      <c r="D63" s="17" t="s">
        <v>57</v>
      </c>
      <c r="E63" s="89"/>
      <c r="F63" s="91"/>
      <c r="G63" s="93"/>
      <c r="H63" s="95"/>
      <c r="I63" s="97"/>
      <c r="J63" s="93"/>
      <c r="M63" s="25">
        <v>72</v>
      </c>
      <c r="N63" s="26" t="str">
        <f>IF(J62=1,B63,IF(J64=1,B65,IF(J66=1,B67,"")))</f>
        <v>澤内　貴美</v>
      </c>
      <c r="O63" s="26">
        <f>IF(J62=1,C63,IF(J64=1,C65,IF(J66=1,C67,"")))</f>
        <v>0</v>
      </c>
      <c r="P63" s="26" t="str">
        <f>IF(J62=1,D63,IF(J64=1,D65,IF(J66=1,D67,"")))</f>
        <v>淡路クラブ</v>
      </c>
    </row>
    <row r="64" spans="1:16" s="1" customFormat="1" ht="14.4" customHeight="1" x14ac:dyDescent="0.3">
      <c r="A64" s="86">
        <v>21</v>
      </c>
      <c r="B64" s="14" t="s">
        <v>196</v>
      </c>
      <c r="C64" s="98" t="s">
        <v>22</v>
      </c>
      <c r="D64" s="15" t="s">
        <v>99</v>
      </c>
      <c r="E64" s="102">
        <v>1</v>
      </c>
      <c r="F64" s="112"/>
      <c r="G64" s="92" t="s">
        <v>317</v>
      </c>
      <c r="H64" s="107" t="s">
        <v>320</v>
      </c>
      <c r="I64" s="96"/>
      <c r="J64" s="92">
        <v>2</v>
      </c>
      <c r="M64" s="25">
        <v>73</v>
      </c>
    </row>
    <row r="65" spans="1:16" s="1" customFormat="1" ht="14.4" customHeight="1" x14ac:dyDescent="0.3">
      <c r="A65" s="87"/>
      <c r="B65" s="16" t="s">
        <v>197</v>
      </c>
      <c r="C65" s="99"/>
      <c r="D65" s="17" t="s">
        <v>49</v>
      </c>
      <c r="E65" s="111"/>
      <c r="F65" s="113"/>
      <c r="G65" s="93"/>
      <c r="H65" s="114"/>
      <c r="I65" s="97"/>
      <c r="J65" s="93"/>
      <c r="M65" s="25">
        <v>74</v>
      </c>
    </row>
    <row r="66" spans="1:16" s="1" customFormat="1" ht="14.4" customHeight="1" x14ac:dyDescent="0.3">
      <c r="A66" s="100">
        <v>22</v>
      </c>
      <c r="B66" s="18" t="s">
        <v>198</v>
      </c>
      <c r="C66" s="115" t="s">
        <v>38</v>
      </c>
      <c r="D66" s="19" t="s">
        <v>39</v>
      </c>
      <c r="E66" s="102">
        <v>1</v>
      </c>
      <c r="F66" s="90">
        <v>3</v>
      </c>
      <c r="G66" s="105"/>
      <c r="H66" s="107" t="s">
        <v>319</v>
      </c>
      <c r="I66" s="96"/>
      <c r="J66" s="92">
        <v>3</v>
      </c>
      <c r="M66" s="25">
        <v>75</v>
      </c>
    </row>
    <row r="67" spans="1:16" s="1" customFormat="1" ht="14.4" customHeight="1" x14ac:dyDescent="0.3">
      <c r="A67" s="101"/>
      <c r="B67" s="20" t="s">
        <v>199</v>
      </c>
      <c r="C67" s="116"/>
      <c r="D67" s="21" t="s">
        <v>100</v>
      </c>
      <c r="E67" s="103"/>
      <c r="F67" s="104"/>
      <c r="G67" s="106"/>
      <c r="H67" s="108"/>
      <c r="I67" s="109"/>
      <c r="J67" s="110"/>
      <c r="M67" s="25">
        <v>76</v>
      </c>
    </row>
    <row r="68" spans="1:16" s="1" customFormat="1" ht="14.4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M68" s="25">
        <v>77</v>
      </c>
    </row>
    <row r="69" spans="1:16" s="1" customFormat="1" ht="14.4" customHeight="1" x14ac:dyDescent="0.3">
      <c r="A69" s="5">
        <v>8</v>
      </c>
      <c r="B69" s="12" t="s">
        <v>0</v>
      </c>
      <c r="C69" s="6" t="s">
        <v>1</v>
      </c>
      <c r="D69" s="13" t="s">
        <v>2</v>
      </c>
      <c r="E69" s="36">
        <f>A70</f>
        <v>23</v>
      </c>
      <c r="F69" s="22">
        <f>A70+1</f>
        <v>24</v>
      </c>
      <c r="G69" s="23">
        <f>A70+2</f>
        <v>25</v>
      </c>
      <c r="H69" s="35" t="s">
        <v>3</v>
      </c>
      <c r="I69" s="22" t="s">
        <v>4</v>
      </c>
      <c r="J69" s="23" t="s">
        <v>5</v>
      </c>
      <c r="M69" s="25">
        <v>80</v>
      </c>
    </row>
    <row r="70" spans="1:16" s="1" customFormat="1" ht="14.4" customHeight="1" x14ac:dyDescent="0.3">
      <c r="A70" s="86">
        <v>23</v>
      </c>
      <c r="B70" s="14" t="s">
        <v>200</v>
      </c>
      <c r="C70" s="98" t="s">
        <v>37</v>
      </c>
      <c r="D70" s="117" t="s">
        <v>47</v>
      </c>
      <c r="E70" s="88"/>
      <c r="F70" s="90" t="s">
        <v>313</v>
      </c>
      <c r="G70" s="92" t="s">
        <v>317</v>
      </c>
      <c r="H70" s="94" t="s">
        <v>318</v>
      </c>
      <c r="I70" s="96"/>
      <c r="J70" s="92">
        <v>1</v>
      </c>
      <c r="M70" s="25">
        <v>81</v>
      </c>
      <c r="N70" s="26" t="str">
        <f>IF(J70=1,B70,IF(J72=1,B72,IF(J74=1,B74,"")))</f>
        <v>中村　知敬</v>
      </c>
      <c r="O70" s="26" t="str">
        <f>IF(J70=1,C70,IF(J72=1,C72,IF(J74=1,C74,"")))</f>
        <v>岡山</v>
      </c>
      <c r="P70" s="26" t="str">
        <f>IF(J70=1,D70,IF(J72=1,D72,IF(J74=1,D74,"")))</f>
        <v>ENEOS</v>
      </c>
    </row>
    <row r="71" spans="1:16" s="1" customFormat="1" ht="14.4" customHeight="1" x14ac:dyDescent="0.3">
      <c r="A71" s="87"/>
      <c r="B71" s="16" t="s">
        <v>201</v>
      </c>
      <c r="C71" s="99"/>
      <c r="D71" s="118"/>
      <c r="E71" s="89"/>
      <c r="F71" s="91"/>
      <c r="G71" s="93"/>
      <c r="H71" s="95"/>
      <c r="I71" s="97"/>
      <c r="J71" s="93"/>
      <c r="M71" s="25">
        <v>82</v>
      </c>
      <c r="N71" s="26" t="str">
        <f>IF(J70=1,B71,IF(J72=1,B73,IF(J74=1,B75,"")))</f>
        <v>中村　智子</v>
      </c>
      <c r="O71" s="26" t="s">
        <v>37</v>
      </c>
      <c r="P71" s="26" t="s">
        <v>47</v>
      </c>
    </row>
    <row r="72" spans="1:16" s="1" customFormat="1" ht="14.4" customHeight="1" x14ac:dyDescent="0.3">
      <c r="A72" s="86">
        <v>24</v>
      </c>
      <c r="B72" s="14" t="s">
        <v>202</v>
      </c>
      <c r="C72" s="98" t="s">
        <v>22</v>
      </c>
      <c r="D72" s="15" t="s">
        <v>101</v>
      </c>
      <c r="E72" s="102">
        <v>0</v>
      </c>
      <c r="F72" s="112"/>
      <c r="G72" s="92">
        <v>3</v>
      </c>
      <c r="H72" s="107" t="s">
        <v>319</v>
      </c>
      <c r="I72" s="96"/>
      <c r="J72" s="92">
        <v>3</v>
      </c>
      <c r="M72" s="25">
        <v>83</v>
      </c>
    </row>
    <row r="73" spans="1:16" s="1" customFormat="1" ht="14.4" customHeight="1" x14ac:dyDescent="0.3">
      <c r="A73" s="87"/>
      <c r="B73" s="16" t="s">
        <v>203</v>
      </c>
      <c r="C73" s="99"/>
      <c r="D73" s="17" t="s">
        <v>91</v>
      </c>
      <c r="E73" s="111"/>
      <c r="F73" s="113"/>
      <c r="G73" s="93"/>
      <c r="H73" s="114"/>
      <c r="I73" s="97"/>
      <c r="J73" s="93"/>
      <c r="M73" s="25">
        <v>84</v>
      </c>
    </row>
    <row r="74" spans="1:16" s="1" customFormat="1" ht="14.4" customHeight="1" x14ac:dyDescent="0.3">
      <c r="A74" s="100">
        <v>25</v>
      </c>
      <c r="B74" s="18" t="s">
        <v>204</v>
      </c>
      <c r="C74" s="115" t="s">
        <v>18</v>
      </c>
      <c r="D74" s="131" t="s">
        <v>61</v>
      </c>
      <c r="E74" s="102">
        <v>2</v>
      </c>
      <c r="F74" s="90" t="s">
        <v>313</v>
      </c>
      <c r="G74" s="105"/>
      <c r="H74" s="107" t="s">
        <v>320</v>
      </c>
      <c r="I74" s="96"/>
      <c r="J74" s="92">
        <v>2</v>
      </c>
      <c r="M74" s="25">
        <v>85</v>
      </c>
    </row>
    <row r="75" spans="1:16" s="1" customFormat="1" ht="14.4" customHeight="1" x14ac:dyDescent="0.3">
      <c r="A75" s="101"/>
      <c r="B75" s="20" t="s">
        <v>205</v>
      </c>
      <c r="C75" s="116"/>
      <c r="D75" s="132"/>
      <c r="E75" s="103"/>
      <c r="F75" s="104"/>
      <c r="G75" s="106"/>
      <c r="H75" s="108"/>
      <c r="I75" s="109"/>
      <c r="J75" s="110"/>
      <c r="M75" s="25">
        <v>86</v>
      </c>
    </row>
    <row r="76" spans="1:16" s="1" customFormat="1" ht="14.4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M76" s="25">
        <v>87</v>
      </c>
    </row>
    <row r="77" spans="1:16" s="1" customFormat="1" ht="14.4" customHeight="1" x14ac:dyDescent="0.3">
      <c r="A77" s="5">
        <v>9</v>
      </c>
      <c r="B77" s="12" t="s">
        <v>0</v>
      </c>
      <c r="C77" s="6" t="s">
        <v>1</v>
      </c>
      <c r="D77" s="13" t="s">
        <v>2</v>
      </c>
      <c r="E77" s="36">
        <f>A78</f>
        <v>26</v>
      </c>
      <c r="F77" s="22">
        <f>A78+1</f>
        <v>27</v>
      </c>
      <c r="G77" s="23">
        <f>A78+2</f>
        <v>28</v>
      </c>
      <c r="H77" s="35" t="s">
        <v>3</v>
      </c>
      <c r="I77" s="22" t="s">
        <v>4</v>
      </c>
      <c r="J77" s="23" t="s">
        <v>5</v>
      </c>
      <c r="M77" s="25">
        <v>90</v>
      </c>
    </row>
    <row r="78" spans="1:16" s="1" customFormat="1" ht="14.4" customHeight="1" x14ac:dyDescent="0.3">
      <c r="A78" s="86">
        <v>26</v>
      </c>
      <c r="B78" s="14" t="s">
        <v>206</v>
      </c>
      <c r="C78" s="98" t="s">
        <v>102</v>
      </c>
      <c r="D78" s="117" t="s">
        <v>103</v>
      </c>
      <c r="E78" s="88"/>
      <c r="F78" s="90">
        <v>3</v>
      </c>
      <c r="G78" s="92">
        <v>0</v>
      </c>
      <c r="H78" s="94" t="s">
        <v>319</v>
      </c>
      <c r="I78" s="96"/>
      <c r="J78" s="92">
        <v>3</v>
      </c>
      <c r="M78" s="25">
        <v>91</v>
      </c>
      <c r="N78" s="26" t="str">
        <f>IF(J78=1,B78,IF(J80=1,B80,IF(J82=1,B82,"")))</f>
        <v>北野　敏明</v>
      </c>
      <c r="O78" s="26" t="str">
        <f>IF(J78=1,C78,IF(J80=1,C80,IF(J82=1,C82,"")))</f>
        <v>大阪</v>
      </c>
      <c r="P78" s="26" t="str">
        <f>IF(J78=1,D78,IF(J80=1,D80,IF(J82=1,D82,"")))</f>
        <v>堺連盟</v>
      </c>
    </row>
    <row r="79" spans="1:16" s="1" customFormat="1" ht="14.4" customHeight="1" x14ac:dyDescent="0.3">
      <c r="A79" s="87"/>
      <c r="B79" s="16" t="s">
        <v>207</v>
      </c>
      <c r="C79" s="99"/>
      <c r="D79" s="118"/>
      <c r="E79" s="89"/>
      <c r="F79" s="91"/>
      <c r="G79" s="93"/>
      <c r="H79" s="95"/>
      <c r="I79" s="97"/>
      <c r="J79" s="93"/>
      <c r="M79" s="25">
        <v>92</v>
      </c>
      <c r="N79" s="26" t="str">
        <f>IF(J78=1,B79,IF(J80=1,B81,IF(J82=1,B83,"")))</f>
        <v>小谷　麻紀</v>
      </c>
      <c r="O79" s="26">
        <f>IF(J78=1,C79,IF(J80=1,C81,IF(J82=1,C83,"")))</f>
        <v>0</v>
      </c>
      <c r="P79" s="26" t="str">
        <f>IF(J78=1,D79,IF(J80=1,D81,IF(J82=1,D83,"")))</f>
        <v>箕面サングリーン</v>
      </c>
    </row>
    <row r="80" spans="1:16" s="1" customFormat="1" ht="14.4" customHeight="1" x14ac:dyDescent="0.3">
      <c r="A80" s="86">
        <v>27</v>
      </c>
      <c r="B80" s="14" t="s">
        <v>208</v>
      </c>
      <c r="C80" s="10" t="s">
        <v>9</v>
      </c>
      <c r="D80" s="15" t="s">
        <v>34</v>
      </c>
      <c r="E80" s="102" t="s">
        <v>313</v>
      </c>
      <c r="F80" s="112"/>
      <c r="G80" s="92">
        <v>1</v>
      </c>
      <c r="H80" s="107" t="s">
        <v>320</v>
      </c>
      <c r="I80" s="96"/>
      <c r="J80" s="92">
        <v>2</v>
      </c>
      <c r="M80" s="25">
        <v>93</v>
      </c>
    </row>
    <row r="81" spans="1:16" s="1" customFormat="1" ht="14.4" customHeight="1" x14ac:dyDescent="0.3">
      <c r="A81" s="87"/>
      <c r="B81" s="16" t="s">
        <v>209</v>
      </c>
      <c r="C81" s="11" t="s">
        <v>10</v>
      </c>
      <c r="D81" s="17" t="s">
        <v>104</v>
      </c>
      <c r="E81" s="111"/>
      <c r="F81" s="113"/>
      <c r="G81" s="93"/>
      <c r="H81" s="114"/>
      <c r="I81" s="97"/>
      <c r="J81" s="93"/>
      <c r="M81" s="25">
        <v>94</v>
      </c>
    </row>
    <row r="82" spans="1:16" s="1" customFormat="1" ht="14.4" customHeight="1" x14ac:dyDescent="0.3">
      <c r="A82" s="100">
        <v>28</v>
      </c>
      <c r="B82" s="18" t="s">
        <v>210</v>
      </c>
      <c r="C82" s="115" t="s">
        <v>15</v>
      </c>
      <c r="D82" s="19" t="s">
        <v>105</v>
      </c>
      <c r="E82" s="102" t="s">
        <v>313</v>
      </c>
      <c r="F82" s="90" t="s">
        <v>313</v>
      </c>
      <c r="G82" s="105"/>
      <c r="H82" s="107" t="s">
        <v>318</v>
      </c>
      <c r="I82" s="96"/>
      <c r="J82" s="92">
        <v>1</v>
      </c>
      <c r="M82" s="25">
        <v>95</v>
      </c>
    </row>
    <row r="83" spans="1:16" s="1" customFormat="1" ht="14.4" customHeight="1" x14ac:dyDescent="0.3">
      <c r="A83" s="101"/>
      <c r="B83" s="20" t="s">
        <v>211</v>
      </c>
      <c r="C83" s="116"/>
      <c r="D83" s="21" t="s">
        <v>106</v>
      </c>
      <c r="E83" s="103"/>
      <c r="F83" s="104"/>
      <c r="G83" s="106"/>
      <c r="H83" s="108"/>
      <c r="I83" s="109"/>
      <c r="J83" s="110"/>
      <c r="M83" s="25">
        <v>96</v>
      </c>
    </row>
    <row r="84" spans="1:16" s="1" customFormat="1" ht="14.4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M84" s="25"/>
    </row>
    <row r="85" spans="1:16" s="1" customFormat="1" ht="14.4" customHeight="1" x14ac:dyDescent="0.3">
      <c r="A85" s="5">
        <v>10</v>
      </c>
      <c r="B85" s="12" t="s">
        <v>0</v>
      </c>
      <c r="C85" s="6" t="s">
        <v>1</v>
      </c>
      <c r="D85" s="13" t="s">
        <v>2</v>
      </c>
      <c r="E85" s="36">
        <f>A86</f>
        <v>29</v>
      </c>
      <c r="F85" s="22">
        <f>A86+1</f>
        <v>30</v>
      </c>
      <c r="G85" s="23">
        <f>A86+2</f>
        <v>31</v>
      </c>
      <c r="H85" s="35" t="s">
        <v>3</v>
      </c>
      <c r="I85" s="22" t="s">
        <v>4</v>
      </c>
      <c r="J85" s="23" t="s">
        <v>5</v>
      </c>
      <c r="M85" s="25">
        <v>100</v>
      </c>
    </row>
    <row r="86" spans="1:16" s="1" customFormat="1" ht="14.4" customHeight="1" x14ac:dyDescent="0.3">
      <c r="A86" s="86">
        <v>29</v>
      </c>
      <c r="B86" s="14" t="s">
        <v>107</v>
      </c>
      <c r="C86" s="98" t="s">
        <v>6</v>
      </c>
      <c r="D86" s="117" t="s">
        <v>21</v>
      </c>
      <c r="E86" s="88"/>
      <c r="F86" s="90">
        <v>1</v>
      </c>
      <c r="G86" s="92" t="s">
        <v>317</v>
      </c>
      <c r="H86" s="94" t="s">
        <v>320</v>
      </c>
      <c r="I86" s="96"/>
      <c r="J86" s="92">
        <v>2</v>
      </c>
      <c r="M86" s="25">
        <v>101</v>
      </c>
      <c r="N86" s="26" t="str">
        <f>IF(J86=1,B86,IF(J88=1,B88,IF(J90=1,B90,"")))</f>
        <v>中島　一彰</v>
      </c>
      <c r="O86" s="26" t="str">
        <f>IF(J86=1,C86,IF(J88=1,C88,IF(J90=1,C90,"")))</f>
        <v>愛知</v>
      </c>
      <c r="P86" s="26" t="str">
        <f>IF(J86=1,D86,IF(J88=1,D88,IF(J90=1,D90,"")))</f>
        <v>千種クラブ</v>
      </c>
    </row>
    <row r="87" spans="1:16" s="1" customFormat="1" ht="14.4" customHeight="1" x14ac:dyDescent="0.3">
      <c r="A87" s="87"/>
      <c r="B87" s="16" t="s">
        <v>212</v>
      </c>
      <c r="C87" s="99"/>
      <c r="D87" s="118"/>
      <c r="E87" s="89"/>
      <c r="F87" s="91"/>
      <c r="G87" s="93"/>
      <c r="H87" s="95"/>
      <c r="I87" s="97"/>
      <c r="J87" s="93"/>
      <c r="M87" s="25">
        <v>102</v>
      </c>
      <c r="N87" s="26" t="str">
        <f>IF(J86=1,B87,IF(J88=1,B89,IF(J90=1,B91,"")))</f>
        <v>水野　まり子</v>
      </c>
      <c r="O87" s="26">
        <f>IF(J86=1,C87,IF(J88=1,C89,IF(J90=1,C91,"")))</f>
        <v>0</v>
      </c>
      <c r="P87" s="26" t="str">
        <f>IF(J86=1,D87,IF(J88=1,D89,IF(J90=1,D91,"")))</f>
        <v>あすなろクラブ</v>
      </c>
    </row>
    <row r="88" spans="1:16" s="1" customFormat="1" ht="14.4" customHeight="1" x14ac:dyDescent="0.3">
      <c r="A88" s="86">
        <v>30</v>
      </c>
      <c r="B88" s="14" t="s">
        <v>213</v>
      </c>
      <c r="C88" s="98" t="s">
        <v>22</v>
      </c>
      <c r="D88" s="15" t="s">
        <v>56</v>
      </c>
      <c r="E88" s="102" t="s">
        <v>313</v>
      </c>
      <c r="F88" s="112"/>
      <c r="G88" s="92" t="s">
        <v>317</v>
      </c>
      <c r="H88" s="107" t="s">
        <v>318</v>
      </c>
      <c r="I88" s="96"/>
      <c r="J88" s="92">
        <v>1</v>
      </c>
      <c r="M88" s="25">
        <v>103</v>
      </c>
    </row>
    <row r="89" spans="1:16" s="1" customFormat="1" ht="14.4" customHeight="1" x14ac:dyDescent="0.3">
      <c r="A89" s="87"/>
      <c r="B89" s="16" t="s">
        <v>214</v>
      </c>
      <c r="C89" s="99"/>
      <c r="D89" s="17" t="s">
        <v>108</v>
      </c>
      <c r="E89" s="111"/>
      <c r="F89" s="113"/>
      <c r="G89" s="93"/>
      <c r="H89" s="114"/>
      <c r="I89" s="97"/>
      <c r="J89" s="93"/>
      <c r="M89" s="25">
        <v>104</v>
      </c>
    </row>
    <row r="90" spans="1:16" s="1" customFormat="1" ht="14.4" customHeight="1" x14ac:dyDescent="0.3">
      <c r="A90" s="100">
        <v>31</v>
      </c>
      <c r="B90" s="18" t="s">
        <v>215</v>
      </c>
      <c r="C90" s="2" t="s">
        <v>24</v>
      </c>
      <c r="D90" s="19" t="s">
        <v>33</v>
      </c>
      <c r="E90" s="102">
        <v>2</v>
      </c>
      <c r="F90" s="90">
        <v>2</v>
      </c>
      <c r="G90" s="105"/>
      <c r="H90" s="107" t="s">
        <v>319</v>
      </c>
      <c r="I90" s="96"/>
      <c r="J90" s="92">
        <v>3</v>
      </c>
      <c r="M90" s="25">
        <v>105</v>
      </c>
    </row>
    <row r="91" spans="1:16" s="1" customFormat="1" ht="14.4" customHeight="1" x14ac:dyDescent="0.3">
      <c r="A91" s="101"/>
      <c r="B91" s="20" t="s">
        <v>216</v>
      </c>
      <c r="C91" s="7" t="s">
        <v>30</v>
      </c>
      <c r="D91" s="21" t="s">
        <v>109</v>
      </c>
      <c r="E91" s="103"/>
      <c r="F91" s="104"/>
      <c r="G91" s="106"/>
      <c r="H91" s="108"/>
      <c r="I91" s="109"/>
      <c r="J91" s="110"/>
      <c r="M91" s="25">
        <v>106</v>
      </c>
    </row>
    <row r="92" spans="1:16" s="1" customFormat="1" ht="14.4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M92" s="25">
        <v>107</v>
      </c>
    </row>
    <row r="93" spans="1:16" s="1" customFormat="1" ht="14.4" customHeight="1" x14ac:dyDescent="0.3">
      <c r="A93" s="5">
        <v>11</v>
      </c>
      <c r="B93" s="12" t="s">
        <v>0</v>
      </c>
      <c r="C93" s="6" t="s">
        <v>1</v>
      </c>
      <c r="D93" s="13" t="s">
        <v>2</v>
      </c>
      <c r="E93" s="36">
        <f>A94</f>
        <v>32</v>
      </c>
      <c r="F93" s="22">
        <f>A94+1</f>
        <v>33</v>
      </c>
      <c r="G93" s="23">
        <f>A94+2</f>
        <v>34</v>
      </c>
      <c r="H93" s="35" t="s">
        <v>3</v>
      </c>
      <c r="I93" s="22" t="s">
        <v>4</v>
      </c>
      <c r="J93" s="23" t="s">
        <v>5</v>
      </c>
      <c r="M93" s="25">
        <v>110</v>
      </c>
    </row>
    <row r="94" spans="1:16" s="1" customFormat="1" ht="14.4" customHeight="1" x14ac:dyDescent="0.3">
      <c r="A94" s="86">
        <v>32</v>
      </c>
      <c r="B94" s="14" t="s">
        <v>217</v>
      </c>
      <c r="C94" s="10" t="s">
        <v>13</v>
      </c>
      <c r="D94" s="15" t="s">
        <v>35</v>
      </c>
      <c r="E94" s="88"/>
      <c r="F94" s="90" t="s">
        <v>313</v>
      </c>
      <c r="G94" s="92" t="s">
        <v>313</v>
      </c>
      <c r="H94" s="94" t="s">
        <v>315</v>
      </c>
      <c r="I94" s="96"/>
      <c r="J94" s="92">
        <v>1</v>
      </c>
      <c r="M94" s="25">
        <v>111</v>
      </c>
      <c r="N94" s="26" t="str">
        <f>IF(J94=1,B94,IF(J96=1,B96,IF(J98=1,B98,"")))</f>
        <v>矢崎　美穂</v>
      </c>
      <c r="O94" s="26" t="str">
        <f>IF(J94=1,C94,IF(J96=1,C96,IF(J98=1,C98,"")))</f>
        <v>東京</v>
      </c>
      <c r="P94" s="26" t="str">
        <f>IF(J94=1,D94,IF(J96=1,D96,IF(J98=1,D98,"")))</f>
        <v>杉並文化クラブ</v>
      </c>
    </row>
    <row r="95" spans="1:16" s="1" customFormat="1" ht="14.4" customHeight="1" x14ac:dyDescent="0.3">
      <c r="A95" s="87"/>
      <c r="B95" s="16" t="s">
        <v>218</v>
      </c>
      <c r="C95" s="11" t="s">
        <v>29</v>
      </c>
      <c r="D95" s="17" t="s">
        <v>110</v>
      </c>
      <c r="E95" s="89"/>
      <c r="F95" s="91"/>
      <c r="G95" s="93"/>
      <c r="H95" s="95"/>
      <c r="I95" s="97"/>
      <c r="J95" s="93"/>
      <c r="M95" s="25">
        <v>112</v>
      </c>
      <c r="N95" s="26" t="str">
        <f>IF(J94=1,B95,IF(J96=1,B97,IF(J98=1,B99,"")))</f>
        <v>清水　賢二</v>
      </c>
      <c r="O95" s="26" t="str">
        <f>IF(J94=1,C95,IF(J96=1,C97,IF(J98=1,C99,"")))</f>
        <v>埼玉</v>
      </c>
      <c r="P95" s="26" t="str">
        <f>IF(J94=1,D95,IF(J96=1,D97,IF(J98=1,D99,"")))</f>
        <v>松戸市役所</v>
      </c>
    </row>
    <row r="96" spans="1:16" s="1" customFormat="1" ht="14.4" customHeight="1" x14ac:dyDescent="0.3">
      <c r="A96" s="86">
        <v>33</v>
      </c>
      <c r="B96" s="14" t="s">
        <v>111</v>
      </c>
      <c r="C96" s="98" t="s">
        <v>22</v>
      </c>
      <c r="D96" s="15" t="s">
        <v>112</v>
      </c>
      <c r="E96" s="102" t="s">
        <v>314</v>
      </c>
      <c r="F96" s="112"/>
      <c r="G96" s="92" t="s">
        <v>314</v>
      </c>
      <c r="H96" s="107"/>
      <c r="I96" s="96"/>
      <c r="J96" s="92"/>
      <c r="M96" s="25">
        <v>113</v>
      </c>
    </row>
    <row r="97" spans="1:16" s="1" customFormat="1" ht="14.4" customHeight="1" x14ac:dyDescent="0.3">
      <c r="A97" s="87"/>
      <c r="B97" s="16" t="s">
        <v>219</v>
      </c>
      <c r="C97" s="99"/>
      <c r="D97" s="17" t="s">
        <v>113</v>
      </c>
      <c r="E97" s="111"/>
      <c r="F97" s="113"/>
      <c r="G97" s="93"/>
      <c r="H97" s="114"/>
      <c r="I97" s="97"/>
      <c r="J97" s="93"/>
      <c r="M97" s="25">
        <v>114</v>
      </c>
    </row>
    <row r="98" spans="1:16" s="1" customFormat="1" ht="14.4" customHeight="1" x14ac:dyDescent="0.3">
      <c r="A98" s="100">
        <v>34</v>
      </c>
      <c r="B98" s="18" t="s">
        <v>220</v>
      </c>
      <c r="C98" s="2" t="s">
        <v>18</v>
      </c>
      <c r="D98" s="19" t="s">
        <v>20</v>
      </c>
      <c r="E98" s="102">
        <v>3</v>
      </c>
      <c r="F98" s="90" t="s">
        <v>313</v>
      </c>
      <c r="G98" s="105"/>
      <c r="H98" s="107" t="s">
        <v>316</v>
      </c>
      <c r="I98" s="96"/>
      <c r="J98" s="92">
        <v>2</v>
      </c>
      <c r="M98" s="25">
        <v>115</v>
      </c>
    </row>
    <row r="99" spans="1:16" s="1" customFormat="1" ht="14.4" customHeight="1" x14ac:dyDescent="0.3">
      <c r="A99" s="101"/>
      <c r="B99" s="20" t="s">
        <v>221</v>
      </c>
      <c r="C99" s="7" t="s">
        <v>44</v>
      </c>
      <c r="D99" s="21" t="s">
        <v>114</v>
      </c>
      <c r="E99" s="103"/>
      <c r="F99" s="104"/>
      <c r="G99" s="106"/>
      <c r="H99" s="108"/>
      <c r="I99" s="109"/>
      <c r="J99" s="110"/>
      <c r="M99" s="25">
        <v>116</v>
      </c>
    </row>
    <row r="100" spans="1:16" x14ac:dyDescent="0.3">
      <c r="A100" s="9"/>
      <c r="B100" s="9"/>
      <c r="C100" s="9"/>
      <c r="D100" s="9"/>
      <c r="E100" s="31"/>
      <c r="F100" s="31"/>
      <c r="G100" s="31"/>
      <c r="H100" s="31"/>
      <c r="I100" s="31"/>
      <c r="J100" s="31"/>
      <c r="M100" s="25">
        <v>117</v>
      </c>
    </row>
    <row r="101" spans="1:16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M101" s="25"/>
    </row>
    <row r="102" spans="1:16" x14ac:dyDescent="0.3">
      <c r="M102" s="25"/>
    </row>
    <row r="103" spans="1:16" s="1" customFormat="1" ht="20.399999999999999" customHeight="1" x14ac:dyDescent="0.3">
      <c r="A103" s="85" t="s">
        <v>143</v>
      </c>
      <c r="B103" s="85"/>
      <c r="C103" s="85"/>
      <c r="D103" s="85"/>
      <c r="E103" s="85"/>
      <c r="F103" s="85"/>
      <c r="G103" s="85"/>
      <c r="H103" s="85"/>
      <c r="I103" s="85"/>
      <c r="J103" s="85"/>
      <c r="M103" s="25"/>
    </row>
    <row r="104" spans="1:16" s="1" customFormat="1" ht="14.4" customHeight="1" x14ac:dyDescent="0.3">
      <c r="A104" s="5">
        <v>12</v>
      </c>
      <c r="B104" s="12" t="s">
        <v>0</v>
      </c>
      <c r="C104" s="6" t="s">
        <v>1</v>
      </c>
      <c r="D104" s="13" t="s">
        <v>2</v>
      </c>
      <c r="E104" s="36">
        <f>A105</f>
        <v>35</v>
      </c>
      <c r="F104" s="22">
        <f>A105+1</f>
        <v>36</v>
      </c>
      <c r="G104" s="23">
        <f>A105+2</f>
        <v>37</v>
      </c>
      <c r="H104" s="35" t="s">
        <v>3</v>
      </c>
      <c r="I104" s="22" t="s">
        <v>4</v>
      </c>
      <c r="J104" s="23" t="s">
        <v>5</v>
      </c>
      <c r="M104" s="25">
        <v>120</v>
      </c>
    </row>
    <row r="105" spans="1:16" s="1" customFormat="1" ht="14.4" customHeight="1" x14ac:dyDescent="0.3">
      <c r="A105" s="86">
        <v>35</v>
      </c>
      <c r="B105" s="14" t="s">
        <v>222</v>
      </c>
      <c r="C105" s="10" t="s">
        <v>116</v>
      </c>
      <c r="D105" s="15" t="s">
        <v>117</v>
      </c>
      <c r="E105" s="88"/>
      <c r="F105" s="90" t="s">
        <v>313</v>
      </c>
      <c r="G105" s="92" t="s">
        <v>313</v>
      </c>
      <c r="H105" s="94" t="s">
        <v>318</v>
      </c>
      <c r="I105" s="96"/>
      <c r="J105" s="92">
        <v>1</v>
      </c>
      <c r="M105" s="25">
        <v>121</v>
      </c>
      <c r="N105" s="26" t="str">
        <f>IF(J105=1,B105,IF(J107=1,B107,IF(J109=1,B109,"")))</f>
        <v>木下　春義</v>
      </c>
      <c r="O105" s="26" t="str">
        <f>IF(J105=1,C105,IF(J107=1,C107,IF(J109=1,C109,"")))</f>
        <v>大分</v>
      </c>
      <c r="P105" s="26" t="str">
        <f>IF(J105=1,D105,IF(J107=1,D107,IF(J109=1,D109,"")))</f>
        <v>中津工OB</v>
      </c>
    </row>
    <row r="106" spans="1:16" s="1" customFormat="1" ht="14.4" customHeight="1" x14ac:dyDescent="0.3">
      <c r="A106" s="133"/>
      <c r="B106" s="16" t="s">
        <v>118</v>
      </c>
      <c r="C106" s="11" t="s">
        <v>32</v>
      </c>
      <c r="D106" s="17" t="s">
        <v>119</v>
      </c>
      <c r="E106" s="89"/>
      <c r="F106" s="91"/>
      <c r="G106" s="93"/>
      <c r="H106" s="95"/>
      <c r="I106" s="97"/>
      <c r="J106" s="93"/>
      <c r="M106" s="25">
        <v>122</v>
      </c>
      <c r="N106" s="26" t="str">
        <f>IF(J105=1,B106,IF(J107=1,B108,IF(J109=1,B110,"")))</f>
        <v>中牟田 千恵</v>
      </c>
      <c r="O106" s="26" t="str">
        <f>IF(J105=1,C106,IF(J107=1,C108,IF(J109=1,C110,"")))</f>
        <v>福岡</v>
      </c>
      <c r="P106" s="26" t="str">
        <f>IF(J105=1,D106,IF(J107=1,D108,IF(J109=1,D110,"")))</f>
        <v>福大クラブ</v>
      </c>
    </row>
    <row r="107" spans="1:16" s="1" customFormat="1" ht="14.4" customHeight="1" x14ac:dyDescent="0.3">
      <c r="A107" s="86">
        <v>36</v>
      </c>
      <c r="B107" s="14" t="s">
        <v>165</v>
      </c>
      <c r="C107" s="98" t="s">
        <v>10</v>
      </c>
      <c r="D107" s="15" t="s">
        <v>64</v>
      </c>
      <c r="E107" s="102">
        <v>2</v>
      </c>
      <c r="F107" s="112"/>
      <c r="G107" s="92">
        <v>3</v>
      </c>
      <c r="H107" s="107" t="s">
        <v>319</v>
      </c>
      <c r="I107" s="96"/>
      <c r="J107" s="92">
        <v>3</v>
      </c>
      <c r="M107" s="25">
        <v>123</v>
      </c>
    </row>
    <row r="108" spans="1:16" s="1" customFormat="1" ht="14.4" customHeight="1" x14ac:dyDescent="0.3">
      <c r="A108" s="133"/>
      <c r="B108" s="16" t="s">
        <v>166</v>
      </c>
      <c r="C108" s="99"/>
      <c r="D108" s="17" t="s">
        <v>65</v>
      </c>
      <c r="E108" s="111"/>
      <c r="F108" s="113"/>
      <c r="G108" s="93"/>
      <c r="H108" s="114"/>
      <c r="I108" s="97"/>
      <c r="J108" s="93"/>
      <c r="M108" s="25">
        <v>124</v>
      </c>
    </row>
    <row r="109" spans="1:16" s="1" customFormat="1" ht="14.4" customHeight="1" x14ac:dyDescent="0.3">
      <c r="A109" s="100">
        <v>37</v>
      </c>
      <c r="B109" s="18" t="s">
        <v>224</v>
      </c>
      <c r="C109" s="115" t="s">
        <v>12</v>
      </c>
      <c r="D109" s="19" t="s">
        <v>122</v>
      </c>
      <c r="E109" s="102">
        <v>2</v>
      </c>
      <c r="F109" s="90" t="s">
        <v>313</v>
      </c>
      <c r="G109" s="105"/>
      <c r="H109" s="107" t="s">
        <v>320</v>
      </c>
      <c r="I109" s="96"/>
      <c r="J109" s="92">
        <v>2</v>
      </c>
      <c r="M109" s="25">
        <v>125</v>
      </c>
    </row>
    <row r="110" spans="1:16" s="1" customFormat="1" ht="14.4" customHeight="1" x14ac:dyDescent="0.3">
      <c r="A110" s="134"/>
      <c r="B110" s="20" t="s">
        <v>225</v>
      </c>
      <c r="C110" s="116"/>
      <c r="D110" s="21" t="s">
        <v>98</v>
      </c>
      <c r="E110" s="103"/>
      <c r="F110" s="104"/>
      <c r="G110" s="106"/>
      <c r="H110" s="108"/>
      <c r="I110" s="109"/>
      <c r="J110" s="110"/>
      <c r="M110" s="25">
        <v>126</v>
      </c>
    </row>
    <row r="111" spans="1:16" s="1" customFormat="1" ht="14.4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M111" s="25">
        <v>127</v>
      </c>
    </row>
    <row r="112" spans="1:16" s="1" customFormat="1" ht="14.4" customHeight="1" x14ac:dyDescent="0.3">
      <c r="A112" s="5">
        <v>13</v>
      </c>
      <c r="B112" s="12" t="s">
        <v>0</v>
      </c>
      <c r="C112" s="6" t="s">
        <v>1</v>
      </c>
      <c r="D112" s="13" t="s">
        <v>2</v>
      </c>
      <c r="E112" s="36">
        <f>A113</f>
        <v>38</v>
      </c>
      <c r="F112" s="22">
        <f>A113+1</f>
        <v>39</v>
      </c>
      <c r="G112" s="23">
        <f>A113+2</f>
        <v>40</v>
      </c>
      <c r="H112" s="35" t="s">
        <v>3</v>
      </c>
      <c r="I112" s="22" t="s">
        <v>4</v>
      </c>
      <c r="J112" s="23" t="s">
        <v>5</v>
      </c>
      <c r="M112" s="25">
        <v>130</v>
      </c>
    </row>
    <row r="113" spans="1:16" s="1" customFormat="1" ht="14.4" customHeight="1" x14ac:dyDescent="0.3">
      <c r="A113" s="86">
        <v>38</v>
      </c>
      <c r="B113" s="14" t="s">
        <v>123</v>
      </c>
      <c r="C113" s="98" t="s">
        <v>25</v>
      </c>
      <c r="D113" s="117" t="s">
        <v>124</v>
      </c>
      <c r="E113" s="88"/>
      <c r="F113" s="90" t="s">
        <v>313</v>
      </c>
      <c r="G113" s="92" t="s">
        <v>313</v>
      </c>
      <c r="H113" s="94" t="s">
        <v>318</v>
      </c>
      <c r="I113" s="96"/>
      <c r="J113" s="92">
        <v>1</v>
      </c>
      <c r="M113" s="25">
        <v>131</v>
      </c>
      <c r="N113" s="26" t="str">
        <f>IF(J113=1,B113,IF(J115=1,B115,IF(J117=1,B117,"")))</f>
        <v>瀬古沢 万里</v>
      </c>
      <c r="O113" s="26" t="str">
        <f>IF(J113=1,C113,IF(J115=1,C115,IF(J117=1,C117,"")))</f>
        <v>千葉</v>
      </c>
      <c r="P113" s="26" t="str">
        <f>IF(J113=1,D113,IF(J115=1,D115,IF(J117=1,D117,"")))</f>
        <v>船橋クラブ</v>
      </c>
    </row>
    <row r="114" spans="1:16" s="1" customFormat="1" ht="14.4" customHeight="1" x14ac:dyDescent="0.3">
      <c r="A114" s="133"/>
      <c r="B114" s="16" t="s">
        <v>226</v>
      </c>
      <c r="C114" s="99"/>
      <c r="D114" s="118"/>
      <c r="E114" s="89"/>
      <c r="F114" s="91"/>
      <c r="G114" s="93"/>
      <c r="H114" s="95"/>
      <c r="I114" s="97"/>
      <c r="J114" s="93"/>
      <c r="M114" s="25">
        <v>132</v>
      </c>
      <c r="N114" s="26" t="str">
        <f>IF(J113=1,B114,IF(J115=1,B116,IF(J117=1,B118,"")))</f>
        <v>瀬古沢　栄</v>
      </c>
      <c r="O114" s="26">
        <f>IF(J113=1,C114,IF(J115=1,C116,IF(J117=1,C118,"")))</f>
        <v>0</v>
      </c>
      <c r="P114" s="26">
        <f>IF(J113=1,D114,IF(J115=1,D116,IF(J117=1,D118,"")))</f>
        <v>0</v>
      </c>
    </row>
    <row r="115" spans="1:16" s="1" customFormat="1" ht="14.4" customHeight="1" x14ac:dyDescent="0.3">
      <c r="A115" s="86">
        <v>39</v>
      </c>
      <c r="B115" s="14" t="s">
        <v>227</v>
      </c>
      <c r="C115" s="98" t="s">
        <v>22</v>
      </c>
      <c r="D115" s="15" t="s">
        <v>23</v>
      </c>
      <c r="E115" s="102">
        <v>3</v>
      </c>
      <c r="F115" s="112"/>
      <c r="G115" s="92" t="s">
        <v>317</v>
      </c>
      <c r="H115" s="107" t="s">
        <v>320</v>
      </c>
      <c r="I115" s="96"/>
      <c r="J115" s="92">
        <v>2</v>
      </c>
      <c r="M115" s="25">
        <v>133</v>
      </c>
    </row>
    <row r="116" spans="1:16" s="1" customFormat="1" ht="14.4" customHeight="1" x14ac:dyDescent="0.3">
      <c r="A116" s="133"/>
      <c r="B116" s="16" t="s">
        <v>228</v>
      </c>
      <c r="C116" s="99"/>
      <c r="D116" s="17" t="s">
        <v>91</v>
      </c>
      <c r="E116" s="111"/>
      <c r="F116" s="113"/>
      <c r="G116" s="93"/>
      <c r="H116" s="114"/>
      <c r="I116" s="97"/>
      <c r="J116" s="93"/>
      <c r="M116" s="25">
        <v>134</v>
      </c>
    </row>
    <row r="117" spans="1:16" s="1" customFormat="1" ht="14.4" customHeight="1" x14ac:dyDescent="0.3">
      <c r="A117" s="100">
        <v>40</v>
      </c>
      <c r="B117" s="18" t="s">
        <v>229</v>
      </c>
      <c r="C117" s="115" t="s">
        <v>15</v>
      </c>
      <c r="D117" s="131" t="s">
        <v>48</v>
      </c>
      <c r="E117" s="102">
        <v>1</v>
      </c>
      <c r="F117" s="90">
        <v>3</v>
      </c>
      <c r="G117" s="105"/>
      <c r="H117" s="107" t="s">
        <v>319</v>
      </c>
      <c r="I117" s="96"/>
      <c r="J117" s="92">
        <v>3</v>
      </c>
      <c r="M117" s="25">
        <v>135</v>
      </c>
    </row>
    <row r="118" spans="1:16" s="1" customFormat="1" ht="14.4" customHeight="1" x14ac:dyDescent="0.3">
      <c r="A118" s="134"/>
      <c r="B118" s="20" t="s">
        <v>230</v>
      </c>
      <c r="C118" s="116"/>
      <c r="D118" s="132"/>
      <c r="E118" s="103"/>
      <c r="F118" s="104"/>
      <c r="G118" s="106"/>
      <c r="H118" s="108"/>
      <c r="I118" s="109"/>
      <c r="J118" s="110"/>
      <c r="M118" s="25">
        <v>136</v>
      </c>
    </row>
    <row r="119" spans="1:16" s="1" customFormat="1" ht="14.4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M119" s="25">
        <v>137</v>
      </c>
    </row>
    <row r="120" spans="1:16" s="1" customFormat="1" ht="14.4" customHeight="1" x14ac:dyDescent="0.3">
      <c r="A120" s="5">
        <v>14</v>
      </c>
      <c r="B120" s="12" t="s">
        <v>0</v>
      </c>
      <c r="C120" s="6" t="s">
        <v>1</v>
      </c>
      <c r="D120" s="13" t="s">
        <v>2</v>
      </c>
      <c r="E120" s="36">
        <f>A121</f>
        <v>41</v>
      </c>
      <c r="F120" s="22">
        <f>A121+1</f>
        <v>42</v>
      </c>
      <c r="G120" s="23">
        <f>A121+2</f>
        <v>43</v>
      </c>
      <c r="H120" s="35" t="s">
        <v>3</v>
      </c>
      <c r="I120" s="22" t="s">
        <v>4</v>
      </c>
      <c r="J120" s="23" t="s">
        <v>5</v>
      </c>
      <c r="M120" s="25">
        <v>140</v>
      </c>
    </row>
    <row r="121" spans="1:16" s="1" customFormat="1" ht="14.4" customHeight="1" x14ac:dyDescent="0.3">
      <c r="A121" s="86">
        <v>41</v>
      </c>
      <c r="B121" s="14" t="s">
        <v>125</v>
      </c>
      <c r="C121" s="98" t="s">
        <v>37</v>
      </c>
      <c r="D121" s="15" t="s">
        <v>126</v>
      </c>
      <c r="E121" s="88"/>
      <c r="F121" s="90" t="s">
        <v>313</v>
      </c>
      <c r="G121" s="92">
        <v>2</v>
      </c>
      <c r="H121" s="94" t="s">
        <v>320</v>
      </c>
      <c r="I121" s="96"/>
      <c r="J121" s="92">
        <v>2</v>
      </c>
      <c r="M121" s="25">
        <v>141</v>
      </c>
      <c r="N121" s="26" t="str">
        <f>IF(J121=1,B121,IF(J123=1,B123,IF(J125=1,B125,"")))</f>
        <v>青山　裕子</v>
      </c>
      <c r="O121" s="26" t="str">
        <f>IF(J121=1,C121,IF(J123=1,C123,IF(J125=1,C125,"")))</f>
        <v>奈良</v>
      </c>
      <c r="P121" s="26" t="str">
        <f>IF(J121=1,D121,IF(J123=1,D123,IF(J125=1,D125,"")))</f>
        <v>T．Mクラブ</v>
      </c>
    </row>
    <row r="122" spans="1:16" s="1" customFormat="1" ht="14.4" customHeight="1" x14ac:dyDescent="0.3">
      <c r="A122" s="133"/>
      <c r="B122" s="16" t="s">
        <v>231</v>
      </c>
      <c r="C122" s="99"/>
      <c r="D122" s="17" t="s">
        <v>47</v>
      </c>
      <c r="E122" s="89"/>
      <c r="F122" s="91"/>
      <c r="G122" s="93"/>
      <c r="H122" s="95"/>
      <c r="I122" s="97"/>
      <c r="J122" s="93"/>
      <c r="M122" s="25">
        <v>142</v>
      </c>
      <c r="N122" s="26" t="str">
        <f>IF(J121=1,B122,IF(J123=1,B124,IF(J125=1,B126,"")))</f>
        <v>嶋田　尚登</v>
      </c>
      <c r="O122" s="26" t="str">
        <f>IF(J121=1,C122,IF(J123=1,C124,IF(J125=1,C126,"")))</f>
        <v>和歌山</v>
      </c>
      <c r="P122" s="26" t="str">
        <f>IF(J121=1,D122,IF(J123=1,D124,IF(J125=1,D126,"")))</f>
        <v>きのくに信用金庫</v>
      </c>
    </row>
    <row r="123" spans="1:16" s="1" customFormat="1" ht="14.4" customHeight="1" x14ac:dyDescent="0.3">
      <c r="A123" s="86">
        <v>42</v>
      </c>
      <c r="B123" s="14" t="s">
        <v>232</v>
      </c>
      <c r="C123" s="98" t="s">
        <v>22</v>
      </c>
      <c r="D123" s="117" t="s">
        <v>49</v>
      </c>
      <c r="E123" s="102">
        <v>0</v>
      </c>
      <c r="F123" s="112"/>
      <c r="G123" s="92">
        <v>0</v>
      </c>
      <c r="H123" s="107" t="s">
        <v>319</v>
      </c>
      <c r="I123" s="96"/>
      <c r="J123" s="92">
        <v>3</v>
      </c>
      <c r="M123" s="25">
        <v>143</v>
      </c>
    </row>
    <row r="124" spans="1:16" s="1" customFormat="1" ht="14.4" customHeight="1" x14ac:dyDescent="0.3">
      <c r="A124" s="133"/>
      <c r="B124" s="16" t="s">
        <v>233</v>
      </c>
      <c r="C124" s="99"/>
      <c r="D124" s="118"/>
      <c r="E124" s="111"/>
      <c r="F124" s="113"/>
      <c r="G124" s="93"/>
      <c r="H124" s="114"/>
      <c r="I124" s="97"/>
      <c r="J124" s="93"/>
      <c r="M124" s="25">
        <v>144</v>
      </c>
    </row>
    <row r="125" spans="1:16" s="1" customFormat="1" ht="14.4" customHeight="1" x14ac:dyDescent="0.3">
      <c r="A125" s="100">
        <v>43</v>
      </c>
      <c r="B125" s="18" t="s">
        <v>234</v>
      </c>
      <c r="C125" s="2" t="s">
        <v>44</v>
      </c>
      <c r="D125" s="19" t="s">
        <v>127</v>
      </c>
      <c r="E125" s="102" t="s">
        <v>317</v>
      </c>
      <c r="F125" s="90" t="s">
        <v>313</v>
      </c>
      <c r="G125" s="105"/>
      <c r="H125" s="107" t="s">
        <v>318</v>
      </c>
      <c r="I125" s="96"/>
      <c r="J125" s="92">
        <v>1</v>
      </c>
      <c r="M125" s="25">
        <v>145</v>
      </c>
    </row>
    <row r="126" spans="1:16" s="1" customFormat="1" ht="14.4" customHeight="1" x14ac:dyDescent="0.3">
      <c r="A126" s="134"/>
      <c r="B126" s="20" t="s">
        <v>235</v>
      </c>
      <c r="C126" s="7" t="s">
        <v>18</v>
      </c>
      <c r="D126" s="21" t="s">
        <v>19</v>
      </c>
      <c r="E126" s="103"/>
      <c r="F126" s="104"/>
      <c r="G126" s="106"/>
      <c r="H126" s="108"/>
      <c r="I126" s="109"/>
      <c r="J126" s="110"/>
      <c r="M126" s="25">
        <v>146</v>
      </c>
    </row>
    <row r="127" spans="1:16" s="1" customFormat="1" ht="14.4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M127" s="25">
        <v>147</v>
      </c>
    </row>
    <row r="128" spans="1:16" s="1" customFormat="1" ht="14.4" customHeight="1" x14ac:dyDescent="0.3">
      <c r="A128" s="5">
        <v>15</v>
      </c>
      <c r="B128" s="12" t="s">
        <v>0</v>
      </c>
      <c r="C128" s="6" t="s">
        <v>1</v>
      </c>
      <c r="D128" s="13" t="s">
        <v>2</v>
      </c>
      <c r="E128" s="36">
        <f>A129</f>
        <v>44</v>
      </c>
      <c r="F128" s="22">
        <f>A129+1</f>
        <v>45</v>
      </c>
      <c r="G128" s="23">
        <f>A129+2</f>
        <v>46</v>
      </c>
      <c r="H128" s="35" t="s">
        <v>3</v>
      </c>
      <c r="I128" s="22" t="s">
        <v>4</v>
      </c>
      <c r="J128" s="23" t="s">
        <v>5</v>
      </c>
      <c r="M128" s="25">
        <v>150</v>
      </c>
    </row>
    <row r="129" spans="1:16" s="1" customFormat="1" ht="14.4" customHeight="1" x14ac:dyDescent="0.3">
      <c r="A129" s="86">
        <v>44</v>
      </c>
      <c r="B129" s="14" t="s">
        <v>128</v>
      </c>
      <c r="C129" s="98" t="s">
        <v>41</v>
      </c>
      <c r="D129" s="15" t="s">
        <v>129</v>
      </c>
      <c r="E129" s="88"/>
      <c r="F129" s="90">
        <v>1</v>
      </c>
      <c r="G129" s="92" t="s">
        <v>313</v>
      </c>
      <c r="H129" s="94" t="s">
        <v>320</v>
      </c>
      <c r="I129" s="96">
        <v>-2</v>
      </c>
      <c r="J129" s="92">
        <v>3</v>
      </c>
      <c r="M129" s="25">
        <v>151</v>
      </c>
      <c r="N129" s="26" t="str">
        <f>IF(J129=1,B129,IF(J131=1,B131,IF(J133=1,B133,"")))</f>
        <v>須原　常忠</v>
      </c>
      <c r="O129" s="26" t="str">
        <f>IF(J129=1,C129,IF(J131=1,C131,IF(J133=1,C133,"")))</f>
        <v>愛知</v>
      </c>
      <c r="P129" s="26" t="str">
        <f>IF(J129=1,D129,IF(J131=1,D131,IF(J133=1,D133,"")))</f>
        <v>名古屋アカエム</v>
      </c>
    </row>
    <row r="130" spans="1:16" s="1" customFormat="1" ht="14.4" customHeight="1" x14ac:dyDescent="0.3">
      <c r="A130" s="133"/>
      <c r="B130" s="16" t="s">
        <v>236</v>
      </c>
      <c r="C130" s="99"/>
      <c r="D130" s="17" t="s">
        <v>80</v>
      </c>
      <c r="E130" s="89"/>
      <c r="F130" s="91"/>
      <c r="G130" s="93"/>
      <c r="H130" s="95"/>
      <c r="I130" s="97"/>
      <c r="J130" s="93"/>
      <c r="M130" s="25">
        <v>152</v>
      </c>
      <c r="N130" s="26" t="str">
        <f>IF(J129=1,B130,IF(J131=1,B132,IF(J133=1,B134,"")))</f>
        <v>杉本　仁美</v>
      </c>
      <c r="O130" s="26">
        <f>IF(J129=1,C130,IF(J131=1,C132,IF(J133=1,C134,"")))</f>
        <v>0</v>
      </c>
      <c r="P130" s="26" t="str">
        <f>IF(J129=1,D130,IF(J131=1,D132,IF(J133=1,D134,"")))</f>
        <v>豊田クラブ</v>
      </c>
    </row>
    <row r="131" spans="1:16" s="1" customFormat="1" ht="14.4" customHeight="1" x14ac:dyDescent="0.3">
      <c r="A131" s="86">
        <v>45</v>
      </c>
      <c r="B131" s="14" t="s">
        <v>130</v>
      </c>
      <c r="C131" s="10" t="s">
        <v>28</v>
      </c>
      <c r="D131" s="15" t="s">
        <v>131</v>
      </c>
      <c r="E131" s="102" t="s">
        <v>313</v>
      </c>
      <c r="F131" s="112"/>
      <c r="G131" s="92">
        <v>0</v>
      </c>
      <c r="H131" s="107" t="s">
        <v>320</v>
      </c>
      <c r="I131" s="96" t="s">
        <v>321</v>
      </c>
      <c r="J131" s="92">
        <v>2</v>
      </c>
      <c r="M131" s="25">
        <v>153</v>
      </c>
    </row>
    <row r="132" spans="1:16" s="1" customFormat="1" ht="14.4" customHeight="1" x14ac:dyDescent="0.3">
      <c r="A132" s="133"/>
      <c r="B132" s="16" t="s">
        <v>237</v>
      </c>
      <c r="C132" s="11" t="s">
        <v>37</v>
      </c>
      <c r="D132" s="17" t="s">
        <v>132</v>
      </c>
      <c r="E132" s="111"/>
      <c r="F132" s="113"/>
      <c r="G132" s="93"/>
      <c r="H132" s="114"/>
      <c r="I132" s="97"/>
      <c r="J132" s="93"/>
      <c r="M132" s="25">
        <v>154</v>
      </c>
    </row>
    <row r="133" spans="1:16" s="1" customFormat="1" ht="14.4" customHeight="1" x14ac:dyDescent="0.3">
      <c r="A133" s="100">
        <v>46</v>
      </c>
      <c r="B133" s="18" t="s">
        <v>238</v>
      </c>
      <c r="C133" s="115" t="s">
        <v>22</v>
      </c>
      <c r="D133" s="19" t="s">
        <v>133</v>
      </c>
      <c r="E133" s="102">
        <v>3</v>
      </c>
      <c r="F133" s="90" t="s">
        <v>313</v>
      </c>
      <c r="G133" s="105"/>
      <c r="H133" s="107" t="s">
        <v>320</v>
      </c>
      <c r="I133" s="96" t="s">
        <v>322</v>
      </c>
      <c r="J133" s="92">
        <v>1</v>
      </c>
      <c r="M133" s="25">
        <v>155</v>
      </c>
    </row>
    <row r="134" spans="1:16" s="1" customFormat="1" ht="14.4" customHeight="1" x14ac:dyDescent="0.3">
      <c r="A134" s="134"/>
      <c r="B134" s="20" t="s">
        <v>239</v>
      </c>
      <c r="C134" s="116"/>
      <c r="D134" s="21" t="s">
        <v>63</v>
      </c>
      <c r="E134" s="103"/>
      <c r="F134" s="104"/>
      <c r="G134" s="106"/>
      <c r="H134" s="108"/>
      <c r="I134" s="109"/>
      <c r="J134" s="110"/>
      <c r="M134" s="25">
        <v>156</v>
      </c>
    </row>
    <row r="135" spans="1:16" s="1" customFormat="1" ht="14.4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M135" s="25">
        <v>157</v>
      </c>
    </row>
    <row r="136" spans="1:16" s="1" customFormat="1" ht="14.4" customHeight="1" x14ac:dyDescent="0.3">
      <c r="A136" s="5">
        <v>16</v>
      </c>
      <c r="B136" s="12" t="s">
        <v>0</v>
      </c>
      <c r="C136" s="6" t="s">
        <v>1</v>
      </c>
      <c r="D136" s="13" t="s">
        <v>2</v>
      </c>
      <c r="E136" s="36">
        <f>A137</f>
        <v>47</v>
      </c>
      <c r="F136" s="22">
        <f>A137+1</f>
        <v>48</v>
      </c>
      <c r="G136" s="23">
        <f>A137+2</f>
        <v>49</v>
      </c>
      <c r="H136" s="35" t="s">
        <v>3</v>
      </c>
      <c r="I136" s="22" t="s">
        <v>4</v>
      </c>
      <c r="J136" s="23" t="s">
        <v>5</v>
      </c>
      <c r="M136" s="25">
        <v>160</v>
      </c>
    </row>
    <row r="137" spans="1:16" s="1" customFormat="1" ht="14.4" customHeight="1" x14ac:dyDescent="0.3">
      <c r="A137" s="86">
        <v>47</v>
      </c>
      <c r="B137" s="14" t="s">
        <v>240</v>
      </c>
      <c r="C137" s="98" t="s">
        <v>7</v>
      </c>
      <c r="D137" s="15" t="s">
        <v>134</v>
      </c>
      <c r="E137" s="88"/>
      <c r="F137" s="90">
        <v>2</v>
      </c>
      <c r="G137" s="92" t="s">
        <v>313</v>
      </c>
      <c r="H137" s="94" t="s">
        <v>320</v>
      </c>
      <c r="I137" s="96"/>
      <c r="J137" s="92">
        <v>2</v>
      </c>
      <c r="M137" s="25">
        <v>161</v>
      </c>
      <c r="N137" s="26" t="str">
        <f>IF(J137=1,B137,IF(J139=1,B139,IF(J141=1,B141,"")))</f>
        <v>福岡　篤彦</v>
      </c>
      <c r="O137" s="26" t="str">
        <f>IF(J137=1,C137,IF(J139=1,C139,IF(J141=1,C141,"")))</f>
        <v>和歌山</v>
      </c>
      <c r="P137" s="26" t="str">
        <f>IF(J137=1,D137,IF(J139=1,D139,IF(J141=1,D141,"")))</f>
        <v>伊都協会</v>
      </c>
    </row>
    <row r="138" spans="1:16" s="1" customFormat="1" ht="14.4" customHeight="1" x14ac:dyDescent="0.3">
      <c r="A138" s="133"/>
      <c r="B138" s="16" t="s">
        <v>241</v>
      </c>
      <c r="C138" s="99"/>
      <c r="D138" s="17" t="s">
        <v>135</v>
      </c>
      <c r="E138" s="89"/>
      <c r="F138" s="91"/>
      <c r="G138" s="93"/>
      <c r="H138" s="95"/>
      <c r="I138" s="97"/>
      <c r="J138" s="93"/>
      <c r="M138" s="25">
        <v>162</v>
      </c>
      <c r="N138" s="26" t="str">
        <f>IF(J137=1,B138,IF(J139=1,B140,IF(J141=1,B142,"")))</f>
        <v>安藤　寿香</v>
      </c>
      <c r="O138" s="26" t="str">
        <f>IF(J137=1,C138,IF(J139=1,C140,IF(J141=1,C142,"")))</f>
        <v>奈良</v>
      </c>
      <c r="P138" s="26" t="str">
        <f>IF(J137=1,D138,IF(J139=1,D140,IF(J141=1,D142,"")))</f>
        <v>生駒市協会</v>
      </c>
    </row>
    <row r="139" spans="1:16" s="1" customFormat="1" ht="14.4" customHeight="1" x14ac:dyDescent="0.3">
      <c r="A139" s="86">
        <v>48</v>
      </c>
      <c r="B139" s="14" t="s">
        <v>242</v>
      </c>
      <c r="C139" s="10" t="s">
        <v>18</v>
      </c>
      <c r="D139" s="15" t="s">
        <v>62</v>
      </c>
      <c r="E139" s="102" t="s">
        <v>317</v>
      </c>
      <c r="F139" s="112"/>
      <c r="G139" s="92" t="s">
        <v>317</v>
      </c>
      <c r="H139" s="107" t="s">
        <v>318</v>
      </c>
      <c r="I139" s="96"/>
      <c r="J139" s="92">
        <v>1</v>
      </c>
      <c r="M139" s="25">
        <v>163</v>
      </c>
    </row>
    <row r="140" spans="1:16" s="1" customFormat="1" ht="14.4" customHeight="1" x14ac:dyDescent="0.3">
      <c r="A140" s="133"/>
      <c r="B140" s="16" t="s">
        <v>243</v>
      </c>
      <c r="C140" s="11" t="s">
        <v>44</v>
      </c>
      <c r="D140" s="17" t="s">
        <v>136</v>
      </c>
      <c r="E140" s="111"/>
      <c r="F140" s="113"/>
      <c r="G140" s="93"/>
      <c r="H140" s="114"/>
      <c r="I140" s="97"/>
      <c r="J140" s="93"/>
      <c r="M140" s="25">
        <v>164</v>
      </c>
    </row>
    <row r="141" spans="1:16" s="1" customFormat="1" ht="14.4" customHeight="1" x14ac:dyDescent="0.3">
      <c r="A141" s="100">
        <v>49</v>
      </c>
      <c r="B141" s="18" t="s">
        <v>244</v>
      </c>
      <c r="C141" s="2" t="s">
        <v>137</v>
      </c>
      <c r="D141" s="19" t="s">
        <v>84</v>
      </c>
      <c r="E141" s="102">
        <v>3</v>
      </c>
      <c r="F141" s="90">
        <v>3</v>
      </c>
      <c r="G141" s="105"/>
      <c r="H141" s="107" t="s">
        <v>319</v>
      </c>
      <c r="I141" s="96"/>
      <c r="J141" s="92">
        <v>3</v>
      </c>
      <c r="M141" s="25">
        <v>165</v>
      </c>
    </row>
    <row r="142" spans="1:16" s="1" customFormat="1" ht="14.4" customHeight="1" x14ac:dyDescent="0.3">
      <c r="A142" s="134"/>
      <c r="B142" s="20" t="s">
        <v>245</v>
      </c>
      <c r="C142" s="7" t="s">
        <v>88</v>
      </c>
      <c r="D142" s="21" t="s">
        <v>138</v>
      </c>
      <c r="E142" s="103"/>
      <c r="F142" s="104"/>
      <c r="G142" s="106"/>
      <c r="H142" s="108"/>
      <c r="I142" s="109"/>
      <c r="J142" s="110"/>
      <c r="M142" s="25">
        <v>166</v>
      </c>
    </row>
    <row r="143" spans="1:16" s="1" customFormat="1" ht="14.4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M143" s="25">
        <v>167</v>
      </c>
    </row>
    <row r="144" spans="1:16" s="1" customFormat="1" ht="14.4" customHeight="1" x14ac:dyDescent="0.3">
      <c r="A144" s="5">
        <v>17</v>
      </c>
      <c r="B144" s="12" t="s">
        <v>0</v>
      </c>
      <c r="C144" s="6" t="s">
        <v>1</v>
      </c>
      <c r="D144" s="13" t="s">
        <v>2</v>
      </c>
      <c r="E144" s="36">
        <f>A145</f>
        <v>50</v>
      </c>
      <c r="F144" s="22">
        <f>A145+1</f>
        <v>51</v>
      </c>
      <c r="G144" s="23">
        <f>A145+2</f>
        <v>52</v>
      </c>
      <c r="H144" s="35" t="s">
        <v>3</v>
      </c>
      <c r="I144" s="22" t="s">
        <v>4</v>
      </c>
      <c r="J144" s="23" t="s">
        <v>5</v>
      </c>
      <c r="M144" s="25">
        <v>170</v>
      </c>
    </row>
    <row r="145" spans="1:16" s="1" customFormat="1" ht="14.4" customHeight="1" x14ac:dyDescent="0.3">
      <c r="A145" s="86">
        <v>50</v>
      </c>
      <c r="B145" s="14" t="s">
        <v>246</v>
      </c>
      <c r="C145" s="98" t="s">
        <v>15</v>
      </c>
      <c r="D145" s="15" t="s">
        <v>139</v>
      </c>
      <c r="E145" s="88"/>
      <c r="F145" s="90" t="s">
        <v>313</v>
      </c>
      <c r="G145" s="92" t="s">
        <v>313</v>
      </c>
      <c r="H145" s="94" t="s">
        <v>318</v>
      </c>
      <c r="I145" s="96"/>
      <c r="J145" s="92">
        <v>1</v>
      </c>
      <c r="M145" s="25">
        <v>171</v>
      </c>
      <c r="N145" s="26" t="str">
        <f>IF(J145=1,B145,IF(J147=1,B147,IF(J149=1,B149,"")))</f>
        <v>柏木　恵太</v>
      </c>
      <c r="O145" s="26" t="str">
        <f>IF(J145=1,C145,IF(J147=1,C147,IF(J149=1,C149,"")))</f>
        <v>大阪</v>
      </c>
      <c r="P145" s="26" t="str">
        <f>IF(J145=1,D145,IF(J147=1,D147,IF(J149=1,D149,"")))</f>
        <v>タフマンズ</v>
      </c>
    </row>
    <row r="146" spans="1:16" s="1" customFormat="1" ht="14.4" customHeight="1" x14ac:dyDescent="0.3">
      <c r="A146" s="133"/>
      <c r="B146" s="16" t="s">
        <v>140</v>
      </c>
      <c r="C146" s="99"/>
      <c r="D146" s="17" t="s">
        <v>46</v>
      </c>
      <c r="E146" s="89"/>
      <c r="F146" s="91"/>
      <c r="G146" s="93"/>
      <c r="H146" s="95"/>
      <c r="I146" s="97"/>
      <c r="J146" s="93"/>
      <c r="M146" s="25">
        <v>172</v>
      </c>
      <c r="N146" s="26" t="str">
        <f>IF(J145=1,B146,IF(J147=1,B148,IF(J149=1,B150,"")))</f>
        <v>成田 扶美代</v>
      </c>
      <c r="O146" s="26">
        <f>IF(J145=1,C146,IF(J147=1,C148,IF(J149=1,C150,"")))</f>
        <v>0</v>
      </c>
      <c r="P146" s="26" t="str">
        <f>IF(J145=1,D146,IF(J147=1,D148,IF(J149=1,D150,"")))</f>
        <v>ＫＥＮＫＯ</v>
      </c>
    </row>
    <row r="147" spans="1:16" s="1" customFormat="1" ht="14.4" customHeight="1" x14ac:dyDescent="0.3">
      <c r="A147" s="86">
        <v>51</v>
      </c>
      <c r="B147" s="14" t="s">
        <v>247</v>
      </c>
      <c r="C147" s="10" t="s">
        <v>43</v>
      </c>
      <c r="D147" s="15" t="s">
        <v>52</v>
      </c>
      <c r="E147" s="102">
        <v>2</v>
      </c>
      <c r="F147" s="112"/>
      <c r="G147" s="92" t="s">
        <v>317</v>
      </c>
      <c r="H147" s="107" t="s">
        <v>320</v>
      </c>
      <c r="I147" s="96"/>
      <c r="J147" s="92">
        <v>2</v>
      </c>
      <c r="M147" s="25">
        <v>173</v>
      </c>
    </row>
    <row r="148" spans="1:16" s="1" customFormat="1" ht="14.4" customHeight="1" x14ac:dyDescent="0.3">
      <c r="A148" s="133"/>
      <c r="B148" s="16" t="s">
        <v>248</v>
      </c>
      <c r="C148" s="11" t="s">
        <v>10</v>
      </c>
      <c r="D148" s="17" t="s">
        <v>141</v>
      </c>
      <c r="E148" s="111"/>
      <c r="F148" s="113"/>
      <c r="G148" s="93"/>
      <c r="H148" s="114"/>
      <c r="I148" s="97"/>
      <c r="J148" s="93"/>
      <c r="M148" s="25">
        <v>174</v>
      </c>
    </row>
    <row r="149" spans="1:16" s="1" customFormat="1" ht="14.4" customHeight="1" x14ac:dyDescent="0.3">
      <c r="A149" s="100">
        <v>52</v>
      </c>
      <c r="B149" s="18" t="s">
        <v>249</v>
      </c>
      <c r="C149" s="115" t="s">
        <v>60</v>
      </c>
      <c r="D149" s="19" t="s">
        <v>68</v>
      </c>
      <c r="E149" s="102">
        <v>1</v>
      </c>
      <c r="F149" s="90">
        <v>0</v>
      </c>
      <c r="G149" s="105"/>
      <c r="H149" s="107" t="s">
        <v>319</v>
      </c>
      <c r="I149" s="96"/>
      <c r="J149" s="92">
        <v>3</v>
      </c>
      <c r="M149" s="25">
        <v>175</v>
      </c>
    </row>
    <row r="150" spans="1:16" s="1" customFormat="1" ht="14.4" customHeight="1" x14ac:dyDescent="0.3">
      <c r="A150" s="134"/>
      <c r="B150" s="20" t="s">
        <v>250</v>
      </c>
      <c r="C150" s="116"/>
      <c r="D150" s="21" t="s">
        <v>142</v>
      </c>
      <c r="E150" s="103"/>
      <c r="F150" s="104"/>
      <c r="G150" s="106"/>
      <c r="H150" s="108"/>
      <c r="I150" s="109"/>
      <c r="J150" s="110"/>
      <c r="M150" s="25">
        <v>176</v>
      </c>
    </row>
    <row r="151" spans="1:16" x14ac:dyDescent="0.3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M151" s="25">
        <v>177</v>
      </c>
    </row>
    <row r="152" spans="1:16" x14ac:dyDescent="0.3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M152" s="25"/>
    </row>
    <row r="153" spans="1:16" x14ac:dyDescent="0.3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M153" s="25"/>
    </row>
    <row r="154" spans="1:16" s="1" customFormat="1" ht="20.399999999999999" customHeight="1" x14ac:dyDescent="0.3">
      <c r="A154" s="85" t="s">
        <v>162</v>
      </c>
      <c r="B154" s="85"/>
      <c r="C154" s="85"/>
      <c r="D154" s="85"/>
      <c r="E154" s="85"/>
      <c r="F154" s="85"/>
      <c r="G154" s="85"/>
      <c r="H154" s="85"/>
      <c r="I154" s="85"/>
      <c r="J154" s="85"/>
      <c r="M154" s="25"/>
    </row>
    <row r="155" spans="1:16" s="1" customFormat="1" ht="14.4" customHeight="1" x14ac:dyDescent="0.3">
      <c r="A155" s="5">
        <v>18</v>
      </c>
      <c r="B155" s="12" t="s">
        <v>0</v>
      </c>
      <c r="C155" s="6" t="s">
        <v>1</v>
      </c>
      <c r="D155" s="13" t="s">
        <v>2</v>
      </c>
      <c r="E155" s="36">
        <f>A156</f>
        <v>53</v>
      </c>
      <c r="F155" s="22">
        <f>A156+1</f>
        <v>54</v>
      </c>
      <c r="G155" s="23">
        <f>A156+2</f>
        <v>55</v>
      </c>
      <c r="H155" s="35" t="s">
        <v>3</v>
      </c>
      <c r="I155" s="22" t="s">
        <v>4</v>
      </c>
      <c r="J155" s="23" t="s">
        <v>5</v>
      </c>
      <c r="M155" s="25">
        <v>180</v>
      </c>
    </row>
    <row r="156" spans="1:16" s="1" customFormat="1" ht="14.4" customHeight="1" x14ac:dyDescent="0.3">
      <c r="A156" s="86">
        <v>53</v>
      </c>
      <c r="B156" s="14" t="s">
        <v>251</v>
      </c>
      <c r="C156" s="98" t="s">
        <v>102</v>
      </c>
      <c r="D156" s="15" t="s">
        <v>103</v>
      </c>
      <c r="E156" s="88"/>
      <c r="F156" s="90">
        <v>2</v>
      </c>
      <c r="G156" s="92">
        <v>3</v>
      </c>
      <c r="H156" s="94" t="s">
        <v>319</v>
      </c>
      <c r="I156" s="96"/>
      <c r="J156" s="92">
        <v>3</v>
      </c>
      <c r="M156" s="25">
        <v>181</v>
      </c>
      <c r="N156" s="26" t="str">
        <f>IF(J156=1,B156,IF(J158=1,B158,IF(J160=1,B160,"")))</f>
        <v>中野 利夏子</v>
      </c>
      <c r="O156" s="26" t="str">
        <f>IF(J156=1,C156,IF(J158=1,C158,IF(J160=1,C160,"")))</f>
        <v>和歌山</v>
      </c>
      <c r="P156" s="26" t="str">
        <f>IF(J156=1,D156,IF(J158=1,D158,IF(J160=1,D160,"")))</f>
        <v>青葉クラブ</v>
      </c>
    </row>
    <row r="157" spans="1:16" s="1" customFormat="1" ht="14.4" customHeight="1" x14ac:dyDescent="0.3">
      <c r="A157" s="133"/>
      <c r="B157" s="16" t="s">
        <v>252</v>
      </c>
      <c r="C157" s="99"/>
      <c r="D157" s="17" t="s">
        <v>144</v>
      </c>
      <c r="E157" s="89"/>
      <c r="F157" s="91"/>
      <c r="G157" s="93"/>
      <c r="H157" s="95"/>
      <c r="I157" s="97"/>
      <c r="J157" s="93"/>
      <c r="M157" s="25">
        <v>182</v>
      </c>
      <c r="N157" s="26" t="str">
        <f>IF(J156=1,B157,IF(J158=1,B159,IF(J160=1,B161,"")))</f>
        <v>安井　　卯</v>
      </c>
      <c r="O157" s="26">
        <f>IF(J156=1,C157,IF(J158=1,C159,IF(J160=1,C161,"")))</f>
        <v>0</v>
      </c>
      <c r="P157" s="26" t="str">
        <f>IF(J156=1,D157,IF(J158=1,D159,IF(J160=1,D161,"")))</f>
        <v>和歌山県庁</v>
      </c>
    </row>
    <row r="158" spans="1:16" s="1" customFormat="1" ht="14.4" customHeight="1" x14ac:dyDescent="0.3">
      <c r="A158" s="86">
        <v>54</v>
      </c>
      <c r="B158" s="14" t="s">
        <v>145</v>
      </c>
      <c r="C158" s="98" t="s">
        <v>18</v>
      </c>
      <c r="D158" s="15" t="s">
        <v>61</v>
      </c>
      <c r="E158" s="102" t="s">
        <v>317</v>
      </c>
      <c r="F158" s="112"/>
      <c r="G158" s="92" t="s">
        <v>313</v>
      </c>
      <c r="H158" s="107" t="s">
        <v>318</v>
      </c>
      <c r="I158" s="96"/>
      <c r="J158" s="92">
        <v>1</v>
      </c>
      <c r="M158" s="25">
        <v>183</v>
      </c>
    </row>
    <row r="159" spans="1:16" s="1" customFormat="1" ht="14.4" customHeight="1" x14ac:dyDescent="0.3">
      <c r="A159" s="133"/>
      <c r="B159" s="16" t="s">
        <v>253</v>
      </c>
      <c r="C159" s="99"/>
      <c r="D159" s="17" t="s">
        <v>27</v>
      </c>
      <c r="E159" s="111"/>
      <c r="F159" s="113"/>
      <c r="G159" s="93"/>
      <c r="H159" s="114"/>
      <c r="I159" s="97"/>
      <c r="J159" s="93"/>
      <c r="M159" s="25">
        <v>184</v>
      </c>
    </row>
    <row r="160" spans="1:16" s="1" customFormat="1" ht="14.4" customHeight="1" x14ac:dyDescent="0.3">
      <c r="A160" s="100">
        <v>55</v>
      </c>
      <c r="B160" s="18" t="s">
        <v>254</v>
      </c>
      <c r="C160" s="115" t="s">
        <v>146</v>
      </c>
      <c r="D160" s="131" t="s">
        <v>147</v>
      </c>
      <c r="E160" s="102" t="s">
        <v>317</v>
      </c>
      <c r="F160" s="90">
        <v>3</v>
      </c>
      <c r="G160" s="105"/>
      <c r="H160" s="107" t="s">
        <v>320</v>
      </c>
      <c r="I160" s="96"/>
      <c r="J160" s="92">
        <v>2</v>
      </c>
      <c r="M160" s="25">
        <v>185</v>
      </c>
    </row>
    <row r="161" spans="1:16" s="1" customFormat="1" ht="14.4" customHeight="1" x14ac:dyDescent="0.3">
      <c r="A161" s="134"/>
      <c r="B161" s="20" t="s">
        <v>255</v>
      </c>
      <c r="C161" s="116"/>
      <c r="D161" s="132"/>
      <c r="E161" s="103"/>
      <c r="F161" s="104"/>
      <c r="G161" s="106"/>
      <c r="H161" s="108"/>
      <c r="I161" s="109"/>
      <c r="J161" s="110"/>
      <c r="M161" s="25">
        <v>186</v>
      </c>
    </row>
    <row r="162" spans="1:16" s="1" customFormat="1" ht="14.4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M162" s="25">
        <v>187</v>
      </c>
    </row>
    <row r="163" spans="1:16" s="1" customFormat="1" ht="14.4" customHeight="1" x14ac:dyDescent="0.3">
      <c r="A163" s="5">
        <v>19</v>
      </c>
      <c r="B163" s="12" t="s">
        <v>0</v>
      </c>
      <c r="C163" s="6" t="s">
        <v>1</v>
      </c>
      <c r="D163" s="13" t="s">
        <v>2</v>
      </c>
      <c r="E163" s="36">
        <f>A164</f>
        <v>56</v>
      </c>
      <c r="F163" s="22">
        <f>A164+1</f>
        <v>57</v>
      </c>
      <c r="G163" s="23">
        <f>A164+2</f>
        <v>58</v>
      </c>
      <c r="H163" s="35" t="s">
        <v>3</v>
      </c>
      <c r="I163" s="22" t="s">
        <v>4</v>
      </c>
      <c r="J163" s="23" t="s">
        <v>5</v>
      </c>
      <c r="M163" s="25">
        <v>190</v>
      </c>
    </row>
    <row r="164" spans="1:16" s="1" customFormat="1" ht="14.4" customHeight="1" x14ac:dyDescent="0.3">
      <c r="A164" s="86">
        <v>56</v>
      </c>
      <c r="B164" s="14" t="s">
        <v>256</v>
      </c>
      <c r="C164" s="98" t="s">
        <v>8</v>
      </c>
      <c r="D164" s="117" t="s">
        <v>148</v>
      </c>
      <c r="E164" s="88"/>
      <c r="F164" s="90">
        <v>2</v>
      </c>
      <c r="G164" s="92">
        <v>2</v>
      </c>
      <c r="H164" s="94" t="s">
        <v>319</v>
      </c>
      <c r="I164" s="96"/>
      <c r="J164" s="92">
        <v>3</v>
      </c>
      <c r="M164" s="25">
        <v>191</v>
      </c>
      <c r="N164" s="26" t="str">
        <f>IF(J164=1,B164,IF(J166=1,B166,IF(J168=1,B168,"")))</f>
        <v>平井　勝己</v>
      </c>
      <c r="O164" s="26" t="str">
        <f>IF(J164=1,C164,IF(J166=1,C166,IF(J168=1,C168,"")))</f>
        <v>愛知</v>
      </c>
      <c r="P164" s="26" t="str">
        <f>IF(J164=1,D164,IF(J166=1,D166,IF(J168=1,D168,"")))</f>
        <v>デンソー</v>
      </c>
    </row>
    <row r="165" spans="1:16" s="1" customFormat="1" ht="14.4" customHeight="1" x14ac:dyDescent="0.3">
      <c r="A165" s="133"/>
      <c r="B165" s="16" t="s">
        <v>149</v>
      </c>
      <c r="C165" s="99"/>
      <c r="D165" s="118"/>
      <c r="E165" s="89"/>
      <c r="F165" s="91"/>
      <c r="G165" s="93"/>
      <c r="H165" s="95"/>
      <c r="I165" s="97"/>
      <c r="J165" s="93"/>
      <c r="M165" s="25">
        <v>192</v>
      </c>
      <c r="N165" s="26" t="str">
        <f>IF(J164=1,B165,IF(J166=1,B167,IF(J168=1,B169,"")))</f>
        <v>岸本　　望</v>
      </c>
      <c r="O165" s="26" t="str">
        <f>IF(J164=1,C165,IF(J166=1,C167,IF(J168=1,C169,"")))</f>
        <v>静岡</v>
      </c>
      <c r="P165" s="26" t="str">
        <f>IF(J164=1,D165,IF(J166=1,D167,IF(J168=1,D169,"")))</f>
        <v>球聖クラブ</v>
      </c>
    </row>
    <row r="166" spans="1:16" s="1" customFormat="1" ht="14.4" customHeight="1" x14ac:dyDescent="0.3">
      <c r="A166" s="86">
        <v>57</v>
      </c>
      <c r="B166" s="14" t="s">
        <v>257</v>
      </c>
      <c r="C166" s="98" t="s">
        <v>15</v>
      </c>
      <c r="D166" s="15" t="s">
        <v>16</v>
      </c>
      <c r="E166" s="102" t="s">
        <v>313</v>
      </c>
      <c r="F166" s="112"/>
      <c r="G166" s="92">
        <v>1</v>
      </c>
      <c r="H166" s="107" t="s">
        <v>320</v>
      </c>
      <c r="I166" s="96"/>
      <c r="J166" s="92">
        <v>2</v>
      </c>
      <c r="M166" s="25">
        <v>193</v>
      </c>
    </row>
    <row r="167" spans="1:16" s="1" customFormat="1" ht="14.4" customHeight="1" x14ac:dyDescent="0.3">
      <c r="A167" s="133"/>
      <c r="B167" s="16" t="s">
        <v>258</v>
      </c>
      <c r="C167" s="99"/>
      <c r="D167" s="17" t="s">
        <v>150</v>
      </c>
      <c r="E167" s="111"/>
      <c r="F167" s="113"/>
      <c r="G167" s="93"/>
      <c r="H167" s="114"/>
      <c r="I167" s="97"/>
      <c r="J167" s="93"/>
      <c r="M167" s="25">
        <v>194</v>
      </c>
    </row>
    <row r="168" spans="1:16" s="1" customFormat="1" ht="14.4" customHeight="1" x14ac:dyDescent="0.3">
      <c r="A168" s="100">
        <v>58</v>
      </c>
      <c r="B168" s="18" t="s">
        <v>259</v>
      </c>
      <c r="C168" s="2" t="s">
        <v>43</v>
      </c>
      <c r="D168" s="19" t="s">
        <v>151</v>
      </c>
      <c r="E168" s="102" t="s">
        <v>313</v>
      </c>
      <c r="F168" s="90" t="s">
        <v>317</v>
      </c>
      <c r="G168" s="105"/>
      <c r="H168" s="107" t="s">
        <v>318</v>
      </c>
      <c r="I168" s="96"/>
      <c r="J168" s="92">
        <v>1</v>
      </c>
      <c r="M168" s="25">
        <v>195</v>
      </c>
    </row>
    <row r="169" spans="1:16" s="1" customFormat="1" ht="14.4" customHeight="1" x14ac:dyDescent="0.3">
      <c r="A169" s="134"/>
      <c r="B169" s="20" t="s">
        <v>260</v>
      </c>
      <c r="C169" s="7" t="s">
        <v>92</v>
      </c>
      <c r="D169" s="21" t="s">
        <v>152</v>
      </c>
      <c r="E169" s="103"/>
      <c r="F169" s="104"/>
      <c r="G169" s="106"/>
      <c r="H169" s="108"/>
      <c r="I169" s="109"/>
      <c r="J169" s="110"/>
      <c r="M169" s="25">
        <v>196</v>
      </c>
    </row>
    <row r="170" spans="1:16" s="1" customFormat="1" ht="14.4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M170" s="25">
        <v>197</v>
      </c>
    </row>
    <row r="171" spans="1:16" s="1" customFormat="1" ht="14.4" customHeight="1" x14ac:dyDescent="0.3">
      <c r="A171" s="5">
        <v>20</v>
      </c>
      <c r="B171" s="12" t="s">
        <v>0</v>
      </c>
      <c r="C171" s="6" t="s">
        <v>1</v>
      </c>
      <c r="D171" s="13" t="s">
        <v>2</v>
      </c>
      <c r="E171" s="36">
        <f>A172</f>
        <v>59</v>
      </c>
      <c r="F171" s="22">
        <f>A172+1</f>
        <v>60</v>
      </c>
      <c r="G171" s="23">
        <f>A172+2</f>
        <v>61</v>
      </c>
      <c r="H171" s="35" t="s">
        <v>3</v>
      </c>
      <c r="I171" s="22" t="s">
        <v>4</v>
      </c>
      <c r="J171" s="23" t="s">
        <v>5</v>
      </c>
      <c r="M171" s="25">
        <v>200</v>
      </c>
    </row>
    <row r="172" spans="1:16" s="1" customFormat="1" ht="14.4" customHeight="1" x14ac:dyDescent="0.3">
      <c r="A172" s="86">
        <v>59</v>
      </c>
      <c r="B172" s="14" t="s">
        <v>261</v>
      </c>
      <c r="C172" s="10" t="s">
        <v>9</v>
      </c>
      <c r="D172" s="15" t="s">
        <v>34</v>
      </c>
      <c r="E172" s="88"/>
      <c r="F172" s="90" t="s">
        <v>313</v>
      </c>
      <c r="G172" s="92" t="s">
        <v>317</v>
      </c>
      <c r="H172" s="94" t="s">
        <v>318</v>
      </c>
      <c r="I172" s="96"/>
      <c r="J172" s="92">
        <v>1</v>
      </c>
      <c r="M172" s="25">
        <v>201</v>
      </c>
      <c r="N172" s="26" t="str">
        <f>IF(J172=1,B172,IF(J174=1,B174,IF(J176=1,B176,"")))</f>
        <v>吉田　康宏</v>
      </c>
      <c r="O172" s="26" t="str">
        <f>IF(J172=1,C172,IF(J174=1,C174,IF(J176=1,C176,"")))</f>
        <v>東京</v>
      </c>
      <c r="P172" s="26" t="str">
        <f>IF(J172=1,D172,IF(J174=1,D174,IF(J176=1,D176,"")))</f>
        <v>富士桜部屋</v>
      </c>
    </row>
    <row r="173" spans="1:16" s="1" customFormat="1" ht="14.4" customHeight="1" x14ac:dyDescent="0.3">
      <c r="A173" s="133"/>
      <c r="B173" s="16" t="s">
        <v>262</v>
      </c>
      <c r="C173" s="11" t="s">
        <v>10</v>
      </c>
      <c r="D173" s="17" t="s">
        <v>104</v>
      </c>
      <c r="E173" s="89"/>
      <c r="F173" s="91"/>
      <c r="G173" s="93"/>
      <c r="H173" s="95"/>
      <c r="I173" s="97"/>
      <c r="J173" s="93"/>
      <c r="M173" s="25">
        <v>202</v>
      </c>
      <c r="N173" s="26" t="str">
        <f>IF(J172=1,B173,IF(J174=1,B175,IF(J176=1,B177,"")))</f>
        <v>原　　美香</v>
      </c>
      <c r="O173" s="26" t="str">
        <f>IF(J172=1,C173,IF(J174=1,C175,IF(J176=1,C177,"")))</f>
        <v>神奈川</v>
      </c>
      <c r="P173" s="26" t="str">
        <f>IF(J172=1,D173,IF(J174=1,D175,IF(J176=1,D177,"")))</f>
        <v>横浜PSC</v>
      </c>
    </row>
    <row r="174" spans="1:16" s="1" customFormat="1" ht="14.4" customHeight="1" x14ac:dyDescent="0.3">
      <c r="A174" s="86">
        <v>60</v>
      </c>
      <c r="B174" s="14" t="s">
        <v>263</v>
      </c>
      <c r="C174" s="98" t="s">
        <v>22</v>
      </c>
      <c r="D174" s="117" t="s">
        <v>99</v>
      </c>
      <c r="E174" s="102">
        <v>1</v>
      </c>
      <c r="F174" s="112"/>
      <c r="G174" s="92">
        <v>1</v>
      </c>
      <c r="H174" s="107" t="s">
        <v>319</v>
      </c>
      <c r="I174" s="96"/>
      <c r="J174" s="92">
        <v>3</v>
      </c>
      <c r="M174" s="25">
        <v>203</v>
      </c>
    </row>
    <row r="175" spans="1:16" s="1" customFormat="1" ht="14.4" customHeight="1" x14ac:dyDescent="0.3">
      <c r="A175" s="133"/>
      <c r="B175" s="16" t="s">
        <v>264</v>
      </c>
      <c r="C175" s="99"/>
      <c r="D175" s="118"/>
      <c r="E175" s="111"/>
      <c r="F175" s="113"/>
      <c r="G175" s="93"/>
      <c r="H175" s="114"/>
      <c r="I175" s="97"/>
      <c r="J175" s="93"/>
      <c r="M175" s="25">
        <v>204</v>
      </c>
    </row>
    <row r="176" spans="1:16" s="1" customFormat="1" ht="14.4" customHeight="1" x14ac:dyDescent="0.3">
      <c r="A176" s="100">
        <v>61</v>
      </c>
      <c r="B176" s="18" t="s">
        <v>265</v>
      </c>
      <c r="C176" s="115" t="s">
        <v>17</v>
      </c>
      <c r="D176" s="19" t="s">
        <v>153</v>
      </c>
      <c r="E176" s="102">
        <v>3</v>
      </c>
      <c r="F176" s="90" t="s">
        <v>317</v>
      </c>
      <c r="G176" s="105"/>
      <c r="H176" s="107" t="s">
        <v>320</v>
      </c>
      <c r="I176" s="96"/>
      <c r="J176" s="92">
        <v>2</v>
      </c>
      <c r="M176" s="25">
        <v>205</v>
      </c>
    </row>
    <row r="177" spans="1:16" s="1" customFormat="1" ht="14.4" customHeight="1" x14ac:dyDescent="0.3">
      <c r="A177" s="134"/>
      <c r="B177" s="20" t="s">
        <v>266</v>
      </c>
      <c r="C177" s="116"/>
      <c r="D177" s="21" t="s">
        <v>154</v>
      </c>
      <c r="E177" s="103"/>
      <c r="F177" s="104"/>
      <c r="G177" s="106"/>
      <c r="H177" s="108"/>
      <c r="I177" s="109"/>
      <c r="J177" s="110"/>
      <c r="M177" s="25">
        <v>206</v>
      </c>
    </row>
    <row r="178" spans="1:16" s="1" customFormat="1" ht="14.4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M178" s="25">
        <v>207</v>
      </c>
    </row>
    <row r="179" spans="1:16" s="1" customFormat="1" ht="14.4" customHeight="1" x14ac:dyDescent="0.3">
      <c r="A179" s="5">
        <v>21</v>
      </c>
      <c r="B179" s="12" t="s">
        <v>0</v>
      </c>
      <c r="C179" s="6" t="s">
        <v>1</v>
      </c>
      <c r="D179" s="13" t="s">
        <v>2</v>
      </c>
      <c r="E179" s="36">
        <f>A180</f>
        <v>62</v>
      </c>
      <c r="F179" s="22">
        <f>A180+1</f>
        <v>63</v>
      </c>
      <c r="G179" s="23">
        <f>A180+2</f>
        <v>64</v>
      </c>
      <c r="H179" s="35" t="s">
        <v>3</v>
      </c>
      <c r="I179" s="22" t="s">
        <v>4</v>
      </c>
      <c r="J179" s="23" t="s">
        <v>5</v>
      </c>
      <c r="M179" s="25">
        <v>210</v>
      </c>
    </row>
    <row r="180" spans="1:16" s="1" customFormat="1" ht="14.4" customHeight="1" x14ac:dyDescent="0.3">
      <c r="A180" s="86">
        <v>62</v>
      </c>
      <c r="B180" s="14" t="s">
        <v>155</v>
      </c>
      <c r="C180" s="98" t="s">
        <v>38</v>
      </c>
      <c r="D180" s="15" t="s">
        <v>100</v>
      </c>
      <c r="E180" s="88"/>
      <c r="F180" s="90" t="s">
        <v>313</v>
      </c>
      <c r="G180" s="92" t="s">
        <v>317</v>
      </c>
      <c r="H180" s="94" t="s">
        <v>318</v>
      </c>
      <c r="I180" s="96"/>
      <c r="J180" s="92">
        <v>1</v>
      </c>
      <c r="M180" s="25">
        <v>211</v>
      </c>
      <c r="N180" s="26" t="str">
        <f>IF(J180=1,B180,IF(J182=1,B182,IF(J184=1,B184,"")))</f>
        <v>八木澤 香里</v>
      </c>
      <c r="O180" s="26" t="str">
        <f>IF(J180=1,C180,IF(J182=1,C182,IF(J184=1,C184,"")))</f>
        <v>茨城</v>
      </c>
      <c r="P180" s="26" t="str">
        <f>IF(J180=1,D180,IF(J182=1,D182,IF(J184=1,D184,"")))</f>
        <v>日立はまゆう</v>
      </c>
    </row>
    <row r="181" spans="1:16" s="1" customFormat="1" ht="14.4" customHeight="1" x14ac:dyDescent="0.3">
      <c r="A181" s="133"/>
      <c r="B181" s="16" t="s">
        <v>267</v>
      </c>
      <c r="C181" s="99"/>
      <c r="D181" s="17" t="s">
        <v>39</v>
      </c>
      <c r="E181" s="89"/>
      <c r="F181" s="91"/>
      <c r="G181" s="93"/>
      <c r="H181" s="95"/>
      <c r="I181" s="97"/>
      <c r="J181" s="93"/>
      <c r="M181" s="25">
        <v>212</v>
      </c>
      <c r="N181" s="26" t="str">
        <f>IF(J180=1,B181,IF(J182=1,B183,IF(J184=1,B185,"")))</f>
        <v>八木澤　望</v>
      </c>
      <c r="O181" s="26" t="s">
        <v>38</v>
      </c>
      <c r="P181" s="26" t="str">
        <f>IF(J180=1,D181,IF(J182=1,D183,IF(J184=1,D185,"")))</f>
        <v>日立はくあ</v>
      </c>
    </row>
    <row r="182" spans="1:16" s="1" customFormat="1" ht="14.4" customHeight="1" x14ac:dyDescent="0.3">
      <c r="A182" s="86">
        <v>63</v>
      </c>
      <c r="B182" s="18" t="s">
        <v>275</v>
      </c>
      <c r="C182" s="115" t="s">
        <v>22</v>
      </c>
      <c r="D182" s="19" t="s">
        <v>49</v>
      </c>
      <c r="E182" s="102">
        <v>1</v>
      </c>
      <c r="F182" s="112"/>
      <c r="G182" s="92" t="s">
        <v>313</v>
      </c>
      <c r="H182" s="107" t="s">
        <v>320</v>
      </c>
      <c r="I182" s="96"/>
      <c r="J182" s="92">
        <v>2</v>
      </c>
      <c r="M182" s="25">
        <v>213</v>
      </c>
    </row>
    <row r="183" spans="1:16" s="1" customFormat="1" ht="14.4" customHeight="1" x14ac:dyDescent="0.3">
      <c r="A183" s="133"/>
      <c r="B183" s="18" t="s">
        <v>276</v>
      </c>
      <c r="C183" s="115"/>
      <c r="D183" s="19" t="s">
        <v>83</v>
      </c>
      <c r="E183" s="111"/>
      <c r="F183" s="113"/>
      <c r="G183" s="93"/>
      <c r="H183" s="114"/>
      <c r="I183" s="97"/>
      <c r="J183" s="93"/>
      <c r="M183" s="25">
        <v>214</v>
      </c>
    </row>
    <row r="184" spans="1:16" s="1" customFormat="1" ht="14.4" customHeight="1" x14ac:dyDescent="0.3">
      <c r="A184" s="100">
        <v>64</v>
      </c>
      <c r="B184" s="14" t="s">
        <v>270</v>
      </c>
      <c r="C184" s="98" t="s">
        <v>18</v>
      </c>
      <c r="D184" s="117" t="s">
        <v>156</v>
      </c>
      <c r="E184" s="102">
        <v>2</v>
      </c>
      <c r="F184" s="90">
        <v>3</v>
      </c>
      <c r="G184" s="105"/>
      <c r="H184" s="107" t="s">
        <v>319</v>
      </c>
      <c r="I184" s="96"/>
      <c r="J184" s="92">
        <v>3</v>
      </c>
      <c r="M184" s="25">
        <v>215</v>
      </c>
    </row>
    <row r="185" spans="1:16" s="1" customFormat="1" ht="14.4" customHeight="1" x14ac:dyDescent="0.3">
      <c r="A185" s="134"/>
      <c r="B185" s="20" t="s">
        <v>271</v>
      </c>
      <c r="C185" s="116"/>
      <c r="D185" s="132"/>
      <c r="E185" s="103"/>
      <c r="F185" s="104"/>
      <c r="G185" s="106"/>
      <c r="H185" s="108"/>
      <c r="I185" s="109"/>
      <c r="J185" s="110"/>
      <c r="M185" s="25">
        <v>216</v>
      </c>
    </row>
    <row r="186" spans="1:16" s="1" customFormat="1" ht="14.4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M186" s="25">
        <v>217</v>
      </c>
    </row>
    <row r="187" spans="1:16" s="1" customFormat="1" ht="14.4" customHeight="1" x14ac:dyDescent="0.3">
      <c r="A187" s="5">
        <v>22</v>
      </c>
      <c r="B187" s="12" t="s">
        <v>0</v>
      </c>
      <c r="C187" s="6" t="s">
        <v>1</v>
      </c>
      <c r="D187" s="13" t="s">
        <v>2</v>
      </c>
      <c r="E187" s="36">
        <f>A188</f>
        <v>65</v>
      </c>
      <c r="F187" s="22">
        <f>A188+1</f>
        <v>66</v>
      </c>
      <c r="G187" s="23">
        <f>A188+2</f>
        <v>67</v>
      </c>
      <c r="H187" s="35" t="s">
        <v>3</v>
      </c>
      <c r="I187" s="22" t="s">
        <v>4</v>
      </c>
      <c r="J187" s="23" t="s">
        <v>5</v>
      </c>
      <c r="M187" s="25">
        <v>220</v>
      </c>
    </row>
    <row r="188" spans="1:16" s="1" customFormat="1" ht="14.4" customHeight="1" x14ac:dyDescent="0.3">
      <c r="A188" s="86">
        <v>65</v>
      </c>
      <c r="B188" s="14" t="s">
        <v>272</v>
      </c>
      <c r="C188" s="98" t="s">
        <v>41</v>
      </c>
      <c r="D188" s="117" t="s">
        <v>53</v>
      </c>
      <c r="E188" s="88"/>
      <c r="F188" s="90" t="s">
        <v>313</v>
      </c>
      <c r="G188" s="92" t="s">
        <v>317</v>
      </c>
      <c r="H188" s="94" t="s">
        <v>318</v>
      </c>
      <c r="I188" s="96"/>
      <c r="J188" s="92">
        <v>1</v>
      </c>
      <c r="M188" s="25">
        <v>221</v>
      </c>
      <c r="N188" s="26" t="str">
        <f>IF(J188=1,B188,IF(J190=1,B190,IF(J192=1,B192,"")))</f>
        <v>松山　　晶</v>
      </c>
      <c r="O188" s="26" t="str">
        <f>IF(J188=1,C188,IF(J190=1,C190,IF(J192=1,C192,"")))</f>
        <v>長崎</v>
      </c>
      <c r="P188" s="26" t="str">
        <f>IF(J188=1,D188,IF(J190=1,D190,IF(J192=1,D192,"")))</f>
        <v>音無クラブ</v>
      </c>
    </row>
    <row r="189" spans="1:16" s="1" customFormat="1" ht="14.4" customHeight="1" x14ac:dyDescent="0.3">
      <c r="A189" s="133"/>
      <c r="B189" s="16" t="s">
        <v>273</v>
      </c>
      <c r="C189" s="99"/>
      <c r="D189" s="118"/>
      <c r="E189" s="89"/>
      <c r="F189" s="91"/>
      <c r="G189" s="93"/>
      <c r="H189" s="95"/>
      <c r="I189" s="97"/>
      <c r="J189" s="93"/>
      <c r="M189" s="25">
        <v>222</v>
      </c>
      <c r="N189" s="26" t="str">
        <f>IF(J188=1,B189,IF(J190=1,B191,IF(J192=1,B193,"")))</f>
        <v>松山　明彦</v>
      </c>
      <c r="O189" s="26">
        <f>IF(J188=1,C189,IF(J190=1,C191,IF(J192=1,C193,"")))</f>
        <v>0</v>
      </c>
      <c r="P189" s="26">
        <f>IF(J188=1,D189,IF(J190=1,D191,IF(J192=1,D193,"")))</f>
        <v>0</v>
      </c>
    </row>
    <row r="190" spans="1:16" s="1" customFormat="1" ht="14.4" customHeight="1" x14ac:dyDescent="0.3">
      <c r="A190" s="86">
        <v>66</v>
      </c>
      <c r="B190" s="14" t="s">
        <v>157</v>
      </c>
      <c r="C190" s="98" t="s">
        <v>15</v>
      </c>
      <c r="D190" s="117" t="s">
        <v>51</v>
      </c>
      <c r="E190" s="102">
        <v>2</v>
      </c>
      <c r="F190" s="112"/>
      <c r="G190" s="92">
        <v>2</v>
      </c>
      <c r="H190" s="107" t="s">
        <v>319</v>
      </c>
      <c r="I190" s="96"/>
      <c r="J190" s="92">
        <v>3</v>
      </c>
      <c r="M190" s="25">
        <v>223</v>
      </c>
    </row>
    <row r="191" spans="1:16" s="1" customFormat="1" ht="14.4" customHeight="1" x14ac:dyDescent="0.3">
      <c r="A191" s="133"/>
      <c r="B191" s="16" t="s">
        <v>274</v>
      </c>
      <c r="C191" s="99"/>
      <c r="D191" s="118"/>
      <c r="E191" s="111"/>
      <c r="F191" s="113"/>
      <c r="G191" s="93"/>
      <c r="H191" s="114"/>
      <c r="I191" s="97"/>
      <c r="J191" s="93"/>
      <c r="M191" s="25">
        <v>224</v>
      </c>
    </row>
    <row r="192" spans="1:16" s="1" customFormat="1" ht="14.4" customHeight="1" x14ac:dyDescent="0.3">
      <c r="A192" s="100">
        <v>67</v>
      </c>
      <c r="B192" s="18" t="s">
        <v>281</v>
      </c>
      <c r="C192" s="2" t="s">
        <v>159</v>
      </c>
      <c r="D192" s="19" t="s">
        <v>160</v>
      </c>
      <c r="E192" s="102">
        <v>1</v>
      </c>
      <c r="F192" s="90" t="s">
        <v>317</v>
      </c>
      <c r="G192" s="105"/>
      <c r="H192" s="107" t="s">
        <v>320</v>
      </c>
      <c r="I192" s="96"/>
      <c r="J192" s="92">
        <v>2</v>
      </c>
      <c r="M192" s="25">
        <v>225</v>
      </c>
    </row>
    <row r="193" spans="1:16" s="1" customFormat="1" ht="14.4" customHeight="1" x14ac:dyDescent="0.3">
      <c r="A193" s="134"/>
      <c r="B193" s="20" t="s">
        <v>282</v>
      </c>
      <c r="C193" s="7" t="s">
        <v>10</v>
      </c>
      <c r="D193" s="21" t="s">
        <v>161</v>
      </c>
      <c r="E193" s="103"/>
      <c r="F193" s="104"/>
      <c r="G193" s="106"/>
      <c r="H193" s="108"/>
      <c r="I193" s="109"/>
      <c r="J193" s="110"/>
      <c r="M193" s="25">
        <v>226</v>
      </c>
    </row>
    <row r="194" spans="1:16" s="1" customFormat="1" ht="14.4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M194" s="25">
        <v>227</v>
      </c>
    </row>
    <row r="195" spans="1:16" ht="14.4" customHeight="1" x14ac:dyDescent="0.3">
      <c r="A195" s="5">
        <v>23</v>
      </c>
      <c r="B195" s="12" t="s">
        <v>0</v>
      </c>
      <c r="C195" s="6" t="s">
        <v>1</v>
      </c>
      <c r="D195" s="13" t="s">
        <v>2</v>
      </c>
      <c r="E195" s="36">
        <f>A196</f>
        <v>68</v>
      </c>
      <c r="F195" s="22">
        <f>A196+1</f>
        <v>69</v>
      </c>
      <c r="G195" s="23">
        <f>A196+2</f>
        <v>70</v>
      </c>
      <c r="H195" s="35" t="s">
        <v>3</v>
      </c>
      <c r="I195" s="22" t="s">
        <v>4</v>
      </c>
      <c r="J195" s="23" t="s">
        <v>5</v>
      </c>
      <c r="M195" s="25">
        <v>230</v>
      </c>
    </row>
    <row r="196" spans="1:16" ht="14.4" customHeight="1" x14ac:dyDescent="0.2">
      <c r="A196" s="86">
        <v>68</v>
      </c>
      <c r="B196" s="14" t="s">
        <v>277</v>
      </c>
      <c r="C196" s="10" t="s">
        <v>158</v>
      </c>
      <c r="D196" s="15" t="s">
        <v>59</v>
      </c>
      <c r="E196" s="88"/>
      <c r="F196" s="90" t="s">
        <v>313</v>
      </c>
      <c r="G196" s="92" t="s">
        <v>317</v>
      </c>
      <c r="H196" s="94" t="s">
        <v>318</v>
      </c>
      <c r="I196" s="96"/>
      <c r="J196" s="92">
        <v>1</v>
      </c>
      <c r="M196" s="25">
        <v>231</v>
      </c>
      <c r="N196" s="26" t="str">
        <f>IF(J196=1,B196,IF(J198=1,B198,IF(J200=1,B200,"")))</f>
        <v>今村　義美</v>
      </c>
      <c r="O196" s="26" t="str">
        <f>IF(J196=1,C196,IF(J198=1,C198,IF(J200=1,C200,"")))</f>
        <v>香川</v>
      </c>
      <c r="P196" s="26" t="str">
        <f>IF(J196=1,D196,IF(J198=1,D198,IF(J200=1,D200,"")))</f>
        <v>なかよしクラブ</v>
      </c>
    </row>
    <row r="197" spans="1:16" ht="14.4" customHeight="1" x14ac:dyDescent="0.2">
      <c r="A197" s="133"/>
      <c r="B197" s="16" t="s">
        <v>278</v>
      </c>
      <c r="C197" s="11" t="s">
        <v>88</v>
      </c>
      <c r="D197" s="17" t="s">
        <v>90</v>
      </c>
      <c r="E197" s="89"/>
      <c r="F197" s="91"/>
      <c r="G197" s="93"/>
      <c r="H197" s="95"/>
      <c r="I197" s="97"/>
      <c r="J197" s="93"/>
      <c r="M197" s="25">
        <v>232</v>
      </c>
      <c r="N197" s="26" t="str">
        <f>IF(J196=1,B197,IF(J198=1,B199,IF(J200=1,B201,"")))</f>
        <v>寺田　祥子</v>
      </c>
      <c r="O197" s="26" t="str">
        <f>IF(J196=1,C197,IF(J198=1,C199,IF(J200=1,C201,"")))</f>
        <v>三重</v>
      </c>
      <c r="P197" s="26" t="str">
        <f>IF(J196=1,D197,IF(J198=1,D199,IF(J200=1,D201,"")))</f>
        <v>五十鈴クラブ</v>
      </c>
    </row>
    <row r="198" spans="1:16" ht="14.4" customHeight="1" x14ac:dyDescent="0.3">
      <c r="A198" s="86">
        <v>69</v>
      </c>
      <c r="B198" s="14" t="s">
        <v>279</v>
      </c>
      <c r="C198" s="98" t="s">
        <v>12</v>
      </c>
      <c r="D198" s="117" t="s">
        <v>31</v>
      </c>
      <c r="E198" s="102">
        <v>0</v>
      </c>
      <c r="F198" s="112"/>
      <c r="G198" s="92" t="s">
        <v>313</v>
      </c>
      <c r="H198" s="107" t="s">
        <v>320</v>
      </c>
      <c r="I198" s="96"/>
      <c r="J198" s="92">
        <v>2</v>
      </c>
      <c r="M198" s="25">
        <v>233</v>
      </c>
    </row>
    <row r="199" spans="1:16" ht="14.4" customHeight="1" x14ac:dyDescent="0.3">
      <c r="A199" s="133"/>
      <c r="B199" s="16" t="s">
        <v>280</v>
      </c>
      <c r="C199" s="99"/>
      <c r="D199" s="118"/>
      <c r="E199" s="111"/>
      <c r="F199" s="113"/>
      <c r="G199" s="93"/>
      <c r="H199" s="114"/>
      <c r="I199" s="97"/>
      <c r="J199" s="93"/>
      <c r="M199" s="25">
        <v>234</v>
      </c>
    </row>
    <row r="200" spans="1:16" ht="14.4" customHeight="1" x14ac:dyDescent="0.3">
      <c r="A200" s="100">
        <v>70</v>
      </c>
      <c r="B200" s="14" t="s">
        <v>268</v>
      </c>
      <c r="C200" s="98" t="s">
        <v>22</v>
      </c>
      <c r="D200" s="15" t="s">
        <v>42</v>
      </c>
      <c r="E200" s="102">
        <v>0</v>
      </c>
      <c r="F200" s="90">
        <v>0</v>
      </c>
      <c r="G200" s="105"/>
      <c r="H200" s="107" t="s">
        <v>319</v>
      </c>
      <c r="I200" s="96"/>
      <c r="J200" s="92">
        <v>3</v>
      </c>
      <c r="M200" s="25">
        <v>235</v>
      </c>
    </row>
    <row r="201" spans="1:16" ht="14.4" customHeight="1" x14ac:dyDescent="0.3">
      <c r="A201" s="134"/>
      <c r="B201" s="20" t="s">
        <v>269</v>
      </c>
      <c r="C201" s="116"/>
      <c r="D201" s="19" t="s">
        <v>91</v>
      </c>
      <c r="E201" s="103"/>
      <c r="F201" s="104"/>
      <c r="G201" s="106"/>
      <c r="H201" s="108"/>
      <c r="I201" s="109"/>
      <c r="J201" s="110"/>
      <c r="M201" s="25">
        <v>236</v>
      </c>
    </row>
    <row r="202" spans="1:16" x14ac:dyDescent="0.45">
      <c r="D202" s="24"/>
      <c r="M202" s="8"/>
      <c r="N202" s="8"/>
      <c r="O202" s="8"/>
      <c r="P202" s="8"/>
    </row>
    <row r="203" spans="1:16" x14ac:dyDescent="0.45">
      <c r="M203" s="8"/>
      <c r="N203" s="8"/>
      <c r="O203" s="8"/>
      <c r="P203" s="8"/>
    </row>
    <row r="204" spans="1:16" x14ac:dyDescent="0.45">
      <c r="M204" s="8"/>
      <c r="N204" s="8"/>
      <c r="O204" s="8"/>
      <c r="P204" s="8"/>
    </row>
    <row r="205" spans="1:16" x14ac:dyDescent="0.45">
      <c r="M205" s="8"/>
      <c r="N205" s="8"/>
      <c r="O205" s="8"/>
      <c r="P205" s="8"/>
    </row>
    <row r="206" spans="1:16" x14ac:dyDescent="0.45">
      <c r="M206" s="8"/>
      <c r="N206" s="8"/>
      <c r="O206" s="8"/>
      <c r="P206" s="8"/>
    </row>
    <row r="207" spans="1:16" x14ac:dyDescent="0.45">
      <c r="M207" s="8"/>
      <c r="N207" s="8"/>
      <c r="O207" s="8"/>
      <c r="P207" s="8"/>
    </row>
    <row r="208" spans="1:16" x14ac:dyDescent="0.45">
      <c r="M208" s="8"/>
      <c r="N208" s="8"/>
      <c r="O208" s="8"/>
      <c r="P208" s="8"/>
    </row>
    <row r="209" s="8" customFormat="1" x14ac:dyDescent="0.45"/>
    <row r="210" s="8" customFormat="1" x14ac:dyDescent="0.45"/>
    <row r="211" s="8" customFormat="1" x14ac:dyDescent="0.45"/>
    <row r="212" s="8" customFormat="1" x14ac:dyDescent="0.45"/>
    <row r="213" s="8" customFormat="1" x14ac:dyDescent="0.45"/>
    <row r="214" s="8" customFormat="1" x14ac:dyDescent="0.45"/>
    <row r="215" s="8" customFormat="1" x14ac:dyDescent="0.45"/>
    <row r="216" s="8" customFormat="1" x14ac:dyDescent="0.45"/>
    <row r="217" s="8" customFormat="1" x14ac:dyDescent="0.45"/>
    <row r="218" s="8" customFormat="1" x14ac:dyDescent="0.45"/>
    <row r="219" s="8" customFormat="1" x14ac:dyDescent="0.45"/>
    <row r="220" s="8" customFormat="1" x14ac:dyDescent="0.45"/>
    <row r="221" s="8" customFormat="1" x14ac:dyDescent="0.45"/>
    <row r="222" s="8" customFormat="1" x14ac:dyDescent="0.45"/>
    <row r="223" s="8" customFormat="1" x14ac:dyDescent="0.45"/>
    <row r="224" s="8" customFormat="1" x14ac:dyDescent="0.45"/>
    <row r="225" s="8" customFormat="1" x14ac:dyDescent="0.45"/>
    <row r="226" s="8" customFormat="1" x14ac:dyDescent="0.45"/>
    <row r="227" s="8" customFormat="1" x14ac:dyDescent="0.45"/>
    <row r="228" s="8" customFormat="1" x14ac:dyDescent="0.45"/>
    <row r="229" s="8" customFormat="1" x14ac:dyDescent="0.45"/>
    <row r="230" s="8" customFormat="1" x14ac:dyDescent="0.45"/>
    <row r="231" s="8" customFormat="1" x14ac:dyDescent="0.45"/>
    <row r="232" s="8" customFormat="1" x14ac:dyDescent="0.45"/>
    <row r="233" s="8" customFormat="1" x14ac:dyDescent="0.45"/>
    <row r="234" s="8" customFormat="1" x14ac:dyDescent="0.45"/>
    <row r="235" s="8" customFormat="1" x14ac:dyDescent="0.45"/>
    <row r="236" s="8" customFormat="1" x14ac:dyDescent="0.45"/>
    <row r="237" s="8" customFormat="1" x14ac:dyDescent="0.45"/>
    <row r="238" s="8" customFormat="1" x14ac:dyDescent="0.45"/>
    <row r="239" s="8" customFormat="1" x14ac:dyDescent="0.45"/>
    <row r="240" s="8" customFormat="1" x14ac:dyDescent="0.45"/>
    <row r="241" spans="13:16" x14ac:dyDescent="0.45">
      <c r="M241" s="8"/>
      <c r="N241" s="8"/>
      <c r="O241" s="8"/>
      <c r="P241" s="8"/>
    </row>
    <row r="242" spans="13:16" x14ac:dyDescent="0.45">
      <c r="M242" s="8"/>
      <c r="N242" s="8"/>
      <c r="O242" s="8"/>
      <c r="P242" s="8"/>
    </row>
    <row r="243" spans="13:16" x14ac:dyDescent="0.45">
      <c r="M243" s="8"/>
      <c r="N243" s="8"/>
      <c r="O243" s="8"/>
      <c r="P243" s="8"/>
    </row>
    <row r="244" spans="13:16" x14ac:dyDescent="0.3">
      <c r="M244" s="25"/>
    </row>
    <row r="249" spans="13:16" x14ac:dyDescent="0.3">
      <c r="M249" s="25">
        <v>290</v>
      </c>
    </row>
    <row r="250" spans="13:16" x14ac:dyDescent="0.2">
      <c r="M250" s="25">
        <v>291</v>
      </c>
      <c r="N250" s="26" t="str">
        <f>IF(J240=1,B240,IF(J242=1,B242,IF(J244=1,B244,"")))</f>
        <v/>
      </c>
      <c r="O250" s="26" t="str">
        <f>IF(J240=1,C240,IF(J242=1,C242,IF(J244=1,C244,"")))</f>
        <v/>
      </c>
      <c r="P250" s="26" t="str">
        <f>IF(J240=1,D240,IF(J242=1,D242,IF(J244=1,D244,"")))</f>
        <v/>
      </c>
    </row>
    <row r="251" spans="13:16" x14ac:dyDescent="0.2">
      <c r="M251" s="25">
        <v>292</v>
      </c>
      <c r="N251" s="26" t="str">
        <f>IF(J240=1,B241,IF(J242=1,B243,IF(J244=1,B245,"")))</f>
        <v/>
      </c>
      <c r="O251" s="26" t="str">
        <f>IF(J240=1,C241,IF(J242=1,C243,IF(J244=1,C245,"")))</f>
        <v/>
      </c>
      <c r="P251" s="26" t="str">
        <f>IF(J240=1,D241,IF(J242=1,D243,IF(J244=1,D245,"")))</f>
        <v/>
      </c>
    </row>
    <row r="252" spans="13:16" x14ac:dyDescent="0.3">
      <c r="M252" s="25">
        <v>293</v>
      </c>
    </row>
    <row r="253" spans="13:16" x14ac:dyDescent="0.3">
      <c r="M253" s="25">
        <v>294</v>
      </c>
    </row>
    <row r="254" spans="13:16" x14ac:dyDescent="0.3">
      <c r="M254" s="25">
        <v>295</v>
      </c>
    </row>
    <row r="255" spans="13:16" x14ac:dyDescent="0.3">
      <c r="M255" s="25">
        <v>296</v>
      </c>
    </row>
    <row r="257" spans="13:16" x14ac:dyDescent="0.3">
      <c r="M257" s="25">
        <v>300</v>
      </c>
    </row>
    <row r="258" spans="13:16" x14ac:dyDescent="0.2">
      <c r="M258" s="25">
        <v>301</v>
      </c>
      <c r="N258" s="26" t="str">
        <f>IF(K248=1,B248,IF(K250=1,B250,IF(K252=1,B252,IF(K254=1,B254,""))))</f>
        <v/>
      </c>
      <c r="O258" s="26" t="str">
        <f>IF(K248=1,C248,IF(K250=1,C250,IF(K252=1,C252,IF(K254=1,C254,""))))</f>
        <v/>
      </c>
      <c r="P258" s="26" t="str">
        <f>IF(K248=1,D248,IF(K250=1,D250,IF(K252=1,D252,IF(K254=1,D254,""))))</f>
        <v/>
      </c>
    </row>
    <row r="259" spans="13:16" x14ac:dyDescent="0.2">
      <c r="M259" s="25">
        <v>302</v>
      </c>
      <c r="N259" s="26" t="str">
        <f>IF(K248=1,B249,IF(K250=1,B251,IF(K252=1,B253,IF(K254=1,B255,""))))</f>
        <v/>
      </c>
      <c r="O259" s="26" t="str">
        <f>IF(K248=1,C249,IF(K250=1,C251,IF(K252=1,C253,IF(K254=1,C255,""))))</f>
        <v/>
      </c>
      <c r="P259" s="26" t="str">
        <f>IF(K248=1,D249,IF(K250=1,D251,IF(K252=1,D253,IF(K254=1,D255,""))))</f>
        <v/>
      </c>
    </row>
    <row r="260" spans="13:16" x14ac:dyDescent="0.3">
      <c r="M260" s="25">
        <v>303</v>
      </c>
    </row>
    <row r="261" spans="13:16" x14ac:dyDescent="0.3">
      <c r="M261" s="25">
        <v>304</v>
      </c>
    </row>
    <row r="262" spans="13:16" x14ac:dyDescent="0.3">
      <c r="M262" s="25">
        <v>305</v>
      </c>
    </row>
    <row r="263" spans="13:16" x14ac:dyDescent="0.3">
      <c r="M263" s="25">
        <v>306</v>
      </c>
    </row>
    <row r="264" spans="13:16" x14ac:dyDescent="0.3">
      <c r="M264" s="25">
        <v>307</v>
      </c>
    </row>
    <row r="265" spans="13:16" x14ac:dyDescent="0.3">
      <c r="M265" s="25">
        <v>308</v>
      </c>
    </row>
    <row r="267" spans="13:16" x14ac:dyDescent="0.3">
      <c r="M267" s="25">
        <v>310</v>
      </c>
    </row>
    <row r="268" spans="13:16" x14ac:dyDescent="0.2">
      <c r="M268" s="25">
        <v>311</v>
      </c>
      <c r="N268" s="26" t="str">
        <f>IF(J258=1,B258,IF(J260=1,B260,IF(J262=1,B262,"")))</f>
        <v/>
      </c>
      <c r="O268" s="26" t="str">
        <f>IF(J258=1,C258,IF(J260=1,C260,IF(J262=1,C262,"")))</f>
        <v/>
      </c>
      <c r="P268" s="26" t="str">
        <f>IF(J258=1,D258,IF(J260=1,D260,IF(J262=1,D262,"")))</f>
        <v/>
      </c>
    </row>
    <row r="269" spans="13:16" x14ac:dyDescent="0.2">
      <c r="M269" s="25">
        <v>312</v>
      </c>
      <c r="N269" s="26" t="str">
        <f>IF(J258=1,B259,IF(J260=1,B261,IF(J262=1,B263,"")))</f>
        <v/>
      </c>
      <c r="O269" s="26" t="str">
        <f>IF(J258=1,C259,IF(J260=1,C261,IF(J262=1,C263,"")))</f>
        <v/>
      </c>
      <c r="P269" s="26" t="str">
        <f>IF(J258=1,D259,IF(J260=1,D261,IF(J262=1,D263,"")))</f>
        <v/>
      </c>
    </row>
    <row r="270" spans="13:16" x14ac:dyDescent="0.3">
      <c r="M270" s="25">
        <v>313</v>
      </c>
    </row>
    <row r="271" spans="13:16" x14ac:dyDescent="0.3">
      <c r="M271" s="25">
        <v>314</v>
      </c>
    </row>
    <row r="272" spans="13:16" x14ac:dyDescent="0.3">
      <c r="M272" s="25">
        <v>315</v>
      </c>
    </row>
    <row r="273" spans="13:16" x14ac:dyDescent="0.3">
      <c r="M273" s="25">
        <v>316</v>
      </c>
    </row>
    <row r="275" spans="13:16" x14ac:dyDescent="0.3">
      <c r="M275" s="25">
        <v>320</v>
      </c>
    </row>
    <row r="276" spans="13:16" x14ac:dyDescent="0.2">
      <c r="M276" s="25">
        <v>321</v>
      </c>
      <c r="N276" s="26" t="str">
        <f>IF(J266=1,B266,IF(J268=1,B268,IF(J270=1,B270,"")))</f>
        <v/>
      </c>
      <c r="O276" s="26" t="str">
        <f>IF(J266=1,C266,IF(J268=1,C268,IF(J270=1,C270,"")))</f>
        <v/>
      </c>
      <c r="P276" s="26" t="str">
        <f>IF(J266=1,D266,IF(J268=1,D268,IF(J270=1,D270,"")))</f>
        <v/>
      </c>
    </row>
    <row r="277" spans="13:16" x14ac:dyDescent="0.2">
      <c r="M277" s="25">
        <v>322</v>
      </c>
      <c r="N277" s="26" t="str">
        <f>IF(J266=1,B267,IF(J268=1,B269,IF(J270=1,B271,"")))</f>
        <v/>
      </c>
      <c r="O277" s="26" t="str">
        <f>IF(J266=1,C267,IF(J268=1,C269,IF(J270=1,C271,"")))</f>
        <v/>
      </c>
      <c r="P277" s="26" t="str">
        <f>IF(J266=1,D267,IF(J268=1,D269,IF(J270=1,D271,"")))</f>
        <v/>
      </c>
    </row>
    <row r="278" spans="13:16" x14ac:dyDescent="0.3">
      <c r="M278" s="25">
        <v>323</v>
      </c>
    </row>
    <row r="279" spans="13:16" x14ac:dyDescent="0.3">
      <c r="M279" s="25">
        <v>324</v>
      </c>
    </row>
    <row r="280" spans="13:16" x14ac:dyDescent="0.3">
      <c r="M280" s="25">
        <v>325</v>
      </c>
    </row>
    <row r="281" spans="13:16" x14ac:dyDescent="0.3">
      <c r="M281" s="25">
        <v>326</v>
      </c>
    </row>
    <row r="283" spans="13:16" x14ac:dyDescent="0.3">
      <c r="M283" s="25">
        <v>330</v>
      </c>
    </row>
    <row r="284" spans="13:16" x14ac:dyDescent="0.2">
      <c r="M284" s="25">
        <v>331</v>
      </c>
      <c r="N284" s="26" t="str">
        <f>IF(J274=1,B274,IF(J276=1,B276,IF(J278=1,B278,"")))</f>
        <v/>
      </c>
      <c r="O284" s="26" t="str">
        <f>IF(J274=1,C274,IF(J276=1,C276,IF(J278=1,C278,"")))</f>
        <v/>
      </c>
      <c r="P284" s="26" t="str">
        <f>IF(J274=1,D274,IF(J276=1,D276,IF(J278=1,D278,"")))</f>
        <v/>
      </c>
    </row>
    <row r="285" spans="13:16" x14ac:dyDescent="0.2">
      <c r="M285" s="25">
        <v>332</v>
      </c>
      <c r="N285" s="26" t="str">
        <f>IF(J274=1,B275,IF(J276=1,B277,IF(J278=1,B279,"")))</f>
        <v/>
      </c>
      <c r="O285" s="26" t="str">
        <f>IF(J274=1,C275,IF(J276=1,C277,IF(J278=1,C279,"")))</f>
        <v/>
      </c>
      <c r="P285" s="26" t="str">
        <f>IF(J274=1,D275,IF(J276=1,D277,IF(J278=1,D279,"")))</f>
        <v/>
      </c>
    </row>
    <row r="286" spans="13:16" x14ac:dyDescent="0.3">
      <c r="M286" s="25">
        <v>333</v>
      </c>
    </row>
    <row r="287" spans="13:16" x14ac:dyDescent="0.3">
      <c r="M287" s="25">
        <v>334</v>
      </c>
    </row>
    <row r="288" spans="13:16" x14ac:dyDescent="0.3">
      <c r="M288" s="25">
        <v>335</v>
      </c>
    </row>
    <row r="289" spans="13:16" x14ac:dyDescent="0.3">
      <c r="M289" s="25">
        <v>336</v>
      </c>
    </row>
    <row r="291" spans="13:16" x14ac:dyDescent="0.3">
      <c r="M291" s="25">
        <v>340</v>
      </c>
    </row>
    <row r="292" spans="13:16" x14ac:dyDescent="0.2">
      <c r="M292" s="25">
        <v>341</v>
      </c>
      <c r="N292" s="26" t="str">
        <f>IF(J282=1,B282,IF(J284=1,B284,IF(J286=1,B286,"")))</f>
        <v/>
      </c>
      <c r="O292" s="26" t="str">
        <f>IF(J282=1,C282,IF(J284=1,C284,IF(J286=1,C286,"")))</f>
        <v/>
      </c>
      <c r="P292" s="26" t="str">
        <f>IF(J282=1,D282,IF(J284=1,D284,IF(J286=1,D286,"")))</f>
        <v/>
      </c>
    </row>
    <row r="293" spans="13:16" x14ac:dyDescent="0.2">
      <c r="M293" s="25">
        <v>342</v>
      </c>
      <c r="N293" s="26" t="str">
        <f>IF(J282=1,B283,IF(J284=1,B285,IF(J286=1,B287,"")))</f>
        <v/>
      </c>
      <c r="O293" s="26" t="str">
        <f>IF(J282=1,C283,IF(J284=1,C285,IF(J286=1,C287,"")))</f>
        <v/>
      </c>
      <c r="P293" s="26" t="str">
        <f>IF(J282=1,D283,IF(J284=1,D285,IF(J286=1,D287,"")))</f>
        <v/>
      </c>
    </row>
    <row r="294" spans="13:16" x14ac:dyDescent="0.3">
      <c r="M294" s="25">
        <v>343</v>
      </c>
    </row>
    <row r="295" spans="13:16" x14ac:dyDescent="0.3">
      <c r="M295" s="25">
        <v>344</v>
      </c>
    </row>
    <row r="296" spans="13:16" x14ac:dyDescent="0.3">
      <c r="M296" s="25">
        <v>345</v>
      </c>
    </row>
    <row r="297" spans="13:16" x14ac:dyDescent="0.3">
      <c r="M297" s="25">
        <v>346</v>
      </c>
    </row>
    <row r="299" spans="13:16" x14ac:dyDescent="0.3">
      <c r="M299" s="25">
        <v>350</v>
      </c>
    </row>
    <row r="300" spans="13:16" x14ac:dyDescent="0.2">
      <c r="M300" s="25">
        <v>351</v>
      </c>
      <c r="N300" s="26" t="str">
        <f>IF(J290=1,B290,IF(J292=1,B292,IF(J294=1,B294,"")))</f>
        <v/>
      </c>
      <c r="O300" s="26" t="str">
        <f>IF(J290=1,C290,IF(J292=1,C292,IF(J294=1,C294,"")))</f>
        <v/>
      </c>
      <c r="P300" s="26" t="str">
        <f>IF(J290=1,D290,IF(J292=1,D292,IF(J294=1,D294,"")))</f>
        <v/>
      </c>
    </row>
    <row r="301" spans="13:16" x14ac:dyDescent="0.2">
      <c r="M301" s="25">
        <v>352</v>
      </c>
      <c r="N301" s="26" t="str">
        <f>IF(J290=1,B291,IF(J292=1,B293,IF(J294=1,B295,"")))</f>
        <v/>
      </c>
      <c r="O301" s="26" t="str">
        <f>IF(J290=1,C291,IF(J292=1,C293,IF(J294=1,C295,"")))</f>
        <v/>
      </c>
      <c r="P301" s="26" t="str">
        <f>IF(J290=1,D291,IF(J292=1,D293,IF(J294=1,D295,"")))</f>
        <v/>
      </c>
    </row>
    <row r="302" spans="13:16" x14ac:dyDescent="0.3">
      <c r="M302" s="25">
        <v>353</v>
      </c>
    </row>
    <row r="303" spans="13:16" x14ac:dyDescent="0.3">
      <c r="M303" s="25">
        <v>354</v>
      </c>
    </row>
    <row r="304" spans="13:16" x14ac:dyDescent="0.3">
      <c r="M304" s="25">
        <v>355</v>
      </c>
    </row>
    <row r="305" spans="13:16" x14ac:dyDescent="0.3">
      <c r="M305" s="25">
        <v>356</v>
      </c>
    </row>
    <row r="307" spans="13:16" x14ac:dyDescent="0.3">
      <c r="M307" s="25">
        <v>360</v>
      </c>
    </row>
    <row r="308" spans="13:16" x14ac:dyDescent="0.2">
      <c r="M308" s="25">
        <v>361</v>
      </c>
      <c r="N308" s="26" t="str">
        <f>IF(J298=1,B298,IF(J300=1,B300,IF(J302=1,B302,"")))</f>
        <v/>
      </c>
      <c r="O308" s="26" t="str">
        <f>IF(J298=1,C298,IF(J300=1,C300,IF(J302=1,C302,"")))</f>
        <v/>
      </c>
      <c r="P308" s="26" t="str">
        <f>IF(J298=1,D298,IF(J300=1,D300,IF(J302=1,D302,"")))</f>
        <v/>
      </c>
    </row>
    <row r="309" spans="13:16" x14ac:dyDescent="0.2">
      <c r="M309" s="25">
        <v>362</v>
      </c>
      <c r="N309" s="26" t="str">
        <f>IF(J298=1,B299,IF(J300=1,B301,IF(J302=1,B303,"")))</f>
        <v/>
      </c>
      <c r="O309" s="26" t="str">
        <f>IF(J298=1,C299,IF(J300=1,C301,IF(J302=1,C303,"")))</f>
        <v/>
      </c>
      <c r="P309" s="26" t="str">
        <f>IF(J298=1,D299,IF(J300=1,D301,IF(J302=1,D303,"")))</f>
        <v/>
      </c>
    </row>
    <row r="310" spans="13:16" x14ac:dyDescent="0.3">
      <c r="M310" s="25">
        <v>363</v>
      </c>
    </row>
    <row r="311" spans="13:16" x14ac:dyDescent="0.3">
      <c r="M311" s="25">
        <v>364</v>
      </c>
    </row>
    <row r="312" spans="13:16" x14ac:dyDescent="0.3">
      <c r="M312" s="25">
        <v>365</v>
      </c>
    </row>
    <row r="313" spans="13:16" x14ac:dyDescent="0.3">
      <c r="M313" s="25">
        <v>366</v>
      </c>
    </row>
    <row r="315" spans="13:16" x14ac:dyDescent="0.3">
      <c r="M315" s="25">
        <v>370</v>
      </c>
    </row>
    <row r="316" spans="13:16" x14ac:dyDescent="0.2">
      <c r="M316" s="25">
        <v>371</v>
      </c>
      <c r="N316" s="26" t="str">
        <f>IF(J306=1,B306,IF(J308=1,B308,IF(J310=1,B310,"")))</f>
        <v/>
      </c>
      <c r="O316" s="26" t="str">
        <f>IF(J306=1,C306,IF(J308=1,C308,IF(J310=1,C310,"")))</f>
        <v/>
      </c>
      <c r="P316" s="26" t="str">
        <f>IF(J306=1,D306,IF(J308=1,D308,IF(J310=1,D310,"")))</f>
        <v/>
      </c>
    </row>
    <row r="317" spans="13:16" x14ac:dyDescent="0.2">
      <c r="M317" s="25">
        <v>372</v>
      </c>
      <c r="N317" s="26" t="str">
        <f>IF(J306=1,B307,IF(J308=1,B309,IF(J310=1,B311,"")))</f>
        <v/>
      </c>
      <c r="O317" s="26" t="str">
        <f>IF(J306=1,C307,IF(J308=1,C309,IF(J310=1,C311,"")))</f>
        <v/>
      </c>
      <c r="P317" s="26" t="str">
        <f>IF(J306=1,D307,IF(J308=1,D309,IF(J310=1,D311,"")))</f>
        <v/>
      </c>
    </row>
    <row r="318" spans="13:16" x14ac:dyDescent="0.3">
      <c r="M318" s="25">
        <v>373</v>
      </c>
    </row>
    <row r="319" spans="13:16" x14ac:dyDescent="0.3">
      <c r="M319" s="25">
        <v>374</v>
      </c>
    </row>
    <row r="320" spans="13:16" x14ac:dyDescent="0.3">
      <c r="M320" s="25">
        <v>375</v>
      </c>
    </row>
    <row r="321" spans="13:13" x14ac:dyDescent="0.3">
      <c r="M321" s="25">
        <v>376</v>
      </c>
    </row>
  </sheetData>
  <mergeCells count="570">
    <mergeCell ref="A200:A201"/>
    <mergeCell ref="E200:E201"/>
    <mergeCell ref="F200:F201"/>
    <mergeCell ref="G200:G201"/>
    <mergeCell ref="H200:H201"/>
    <mergeCell ref="I200:I201"/>
    <mergeCell ref="J200:J201"/>
    <mergeCell ref="A196:A197"/>
    <mergeCell ref="E196:E197"/>
    <mergeCell ref="F196:F197"/>
    <mergeCell ref="G196:G197"/>
    <mergeCell ref="H196:H197"/>
    <mergeCell ref="I196:I197"/>
    <mergeCell ref="J196:J197"/>
    <mergeCell ref="A198:A199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C200:C201"/>
    <mergeCell ref="K31:K32"/>
    <mergeCell ref="C33:C34"/>
    <mergeCell ref="D33:D34"/>
    <mergeCell ref="K33:K34"/>
    <mergeCell ref="C37:C38"/>
    <mergeCell ref="D37:D38"/>
    <mergeCell ref="C39:C40"/>
    <mergeCell ref="C41:C42"/>
    <mergeCell ref="C56:C57"/>
    <mergeCell ref="J39:J40"/>
    <mergeCell ref="C27:C28"/>
    <mergeCell ref="K27:K28"/>
    <mergeCell ref="A29:A30"/>
    <mergeCell ref="C29:C30"/>
    <mergeCell ref="E29:E30"/>
    <mergeCell ref="F29:F30"/>
    <mergeCell ref="G29:G30"/>
    <mergeCell ref="H29:H30"/>
    <mergeCell ref="I29:I30"/>
    <mergeCell ref="J29:J30"/>
    <mergeCell ref="K29:K30"/>
    <mergeCell ref="A27:A28"/>
    <mergeCell ref="E27:E28"/>
    <mergeCell ref="F27:F28"/>
    <mergeCell ref="G27:G28"/>
    <mergeCell ref="H27:H28"/>
    <mergeCell ref="I27:I28"/>
    <mergeCell ref="J27:J28"/>
    <mergeCell ref="J190:J191"/>
    <mergeCell ref="A192:A193"/>
    <mergeCell ref="E192:E193"/>
    <mergeCell ref="F192:F193"/>
    <mergeCell ref="G192:G193"/>
    <mergeCell ref="H192:H193"/>
    <mergeCell ref="I192:I193"/>
    <mergeCell ref="J192:J193"/>
    <mergeCell ref="A190:A191"/>
    <mergeCell ref="E190:E191"/>
    <mergeCell ref="F190:F191"/>
    <mergeCell ref="G190:G191"/>
    <mergeCell ref="H190:H191"/>
    <mergeCell ref="I190:I191"/>
    <mergeCell ref="C190:C191"/>
    <mergeCell ref="D190:D191"/>
    <mergeCell ref="A188:A189"/>
    <mergeCell ref="E188:E189"/>
    <mergeCell ref="F188:F189"/>
    <mergeCell ref="G188:G189"/>
    <mergeCell ref="H188:H189"/>
    <mergeCell ref="I188:I189"/>
    <mergeCell ref="J188:J189"/>
    <mergeCell ref="A184:A185"/>
    <mergeCell ref="E184:E185"/>
    <mergeCell ref="F184:F185"/>
    <mergeCell ref="G184:G185"/>
    <mergeCell ref="H184:H185"/>
    <mergeCell ref="I184:I185"/>
    <mergeCell ref="C184:C185"/>
    <mergeCell ref="D184:D185"/>
    <mergeCell ref="C188:C189"/>
    <mergeCell ref="D188:D189"/>
    <mergeCell ref="J182:J183"/>
    <mergeCell ref="J184:J185"/>
    <mergeCell ref="A180:A181"/>
    <mergeCell ref="E180:E181"/>
    <mergeCell ref="F180:F181"/>
    <mergeCell ref="G180:G181"/>
    <mergeCell ref="H180:H181"/>
    <mergeCell ref="I180:I181"/>
    <mergeCell ref="J180:J181"/>
    <mergeCell ref="C180:C181"/>
    <mergeCell ref="C182:C183"/>
    <mergeCell ref="A182:A183"/>
    <mergeCell ref="E182:E183"/>
    <mergeCell ref="F182:F183"/>
    <mergeCell ref="G182:G183"/>
    <mergeCell ref="H182:H183"/>
    <mergeCell ref="I182:I183"/>
    <mergeCell ref="J174:J175"/>
    <mergeCell ref="A176:A177"/>
    <mergeCell ref="E176:E177"/>
    <mergeCell ref="F176:F177"/>
    <mergeCell ref="G176:G177"/>
    <mergeCell ref="H176:H177"/>
    <mergeCell ref="I176:I177"/>
    <mergeCell ref="J176:J177"/>
    <mergeCell ref="A174:A175"/>
    <mergeCell ref="E174:E175"/>
    <mergeCell ref="F174:F175"/>
    <mergeCell ref="G174:G175"/>
    <mergeCell ref="H174:H175"/>
    <mergeCell ref="I174:I175"/>
    <mergeCell ref="C174:C175"/>
    <mergeCell ref="D174:D175"/>
    <mergeCell ref="C176:C177"/>
    <mergeCell ref="A172:A173"/>
    <mergeCell ref="E172:E173"/>
    <mergeCell ref="F172:F173"/>
    <mergeCell ref="G172:G173"/>
    <mergeCell ref="H172:H173"/>
    <mergeCell ref="I172:I173"/>
    <mergeCell ref="J172:J173"/>
    <mergeCell ref="A168:A169"/>
    <mergeCell ref="E168:E169"/>
    <mergeCell ref="F168:F169"/>
    <mergeCell ref="G168:G169"/>
    <mergeCell ref="H168:H169"/>
    <mergeCell ref="I168:I169"/>
    <mergeCell ref="A166:A167"/>
    <mergeCell ref="E166:E167"/>
    <mergeCell ref="F166:F167"/>
    <mergeCell ref="G166:G167"/>
    <mergeCell ref="H166:H167"/>
    <mergeCell ref="I166:I167"/>
    <mergeCell ref="J166:J167"/>
    <mergeCell ref="J168:J169"/>
    <mergeCell ref="A164:A165"/>
    <mergeCell ref="E164:E165"/>
    <mergeCell ref="F164:F165"/>
    <mergeCell ref="G164:G165"/>
    <mergeCell ref="H164:H165"/>
    <mergeCell ref="I164:I165"/>
    <mergeCell ref="J164:J165"/>
    <mergeCell ref="C164:C165"/>
    <mergeCell ref="D164:D165"/>
    <mergeCell ref="C166:C167"/>
    <mergeCell ref="J158:J159"/>
    <mergeCell ref="A160:A161"/>
    <mergeCell ref="E160:E161"/>
    <mergeCell ref="F160:F161"/>
    <mergeCell ref="G160:G161"/>
    <mergeCell ref="H160:H161"/>
    <mergeCell ref="I160:I161"/>
    <mergeCell ref="J160:J161"/>
    <mergeCell ref="A158:A159"/>
    <mergeCell ref="E158:E159"/>
    <mergeCell ref="F158:F159"/>
    <mergeCell ref="G158:G159"/>
    <mergeCell ref="H158:H159"/>
    <mergeCell ref="I158:I159"/>
    <mergeCell ref="C158:C159"/>
    <mergeCell ref="C160:C161"/>
    <mergeCell ref="D160:D161"/>
    <mergeCell ref="A156:A157"/>
    <mergeCell ref="E156:E157"/>
    <mergeCell ref="F156:F157"/>
    <mergeCell ref="G156:G157"/>
    <mergeCell ref="H156:H157"/>
    <mergeCell ref="I156:I157"/>
    <mergeCell ref="J156:J157"/>
    <mergeCell ref="A149:A150"/>
    <mergeCell ref="E149:E150"/>
    <mergeCell ref="F149:F150"/>
    <mergeCell ref="G149:G150"/>
    <mergeCell ref="H149:H150"/>
    <mergeCell ref="I149:I150"/>
    <mergeCell ref="C149:C150"/>
    <mergeCell ref="C156:C157"/>
    <mergeCell ref="A147:A148"/>
    <mergeCell ref="E147:E148"/>
    <mergeCell ref="F147:F148"/>
    <mergeCell ref="G147:G148"/>
    <mergeCell ref="H147:H148"/>
    <mergeCell ref="I147:I148"/>
    <mergeCell ref="J147:J148"/>
    <mergeCell ref="J149:J150"/>
    <mergeCell ref="A154:J154"/>
    <mergeCell ref="A145:A146"/>
    <mergeCell ref="E145:E146"/>
    <mergeCell ref="F145:F146"/>
    <mergeCell ref="G145:G146"/>
    <mergeCell ref="H145:H146"/>
    <mergeCell ref="J139:J140"/>
    <mergeCell ref="A141:A142"/>
    <mergeCell ref="E141:E142"/>
    <mergeCell ref="F141:F142"/>
    <mergeCell ref="G141:G142"/>
    <mergeCell ref="H141:H142"/>
    <mergeCell ref="I141:I142"/>
    <mergeCell ref="J141:J142"/>
    <mergeCell ref="A139:A140"/>
    <mergeCell ref="E139:E140"/>
    <mergeCell ref="F139:F140"/>
    <mergeCell ref="G139:G140"/>
    <mergeCell ref="H139:H140"/>
    <mergeCell ref="I139:I140"/>
    <mergeCell ref="I145:I146"/>
    <mergeCell ref="J145:J146"/>
    <mergeCell ref="C145:C146"/>
    <mergeCell ref="A137:A138"/>
    <mergeCell ref="E137:E138"/>
    <mergeCell ref="F137:F138"/>
    <mergeCell ref="G137:G138"/>
    <mergeCell ref="H137:H138"/>
    <mergeCell ref="I137:I138"/>
    <mergeCell ref="J137:J138"/>
    <mergeCell ref="A133:A134"/>
    <mergeCell ref="E133:E134"/>
    <mergeCell ref="F133:F134"/>
    <mergeCell ref="G133:G134"/>
    <mergeCell ref="H133:H134"/>
    <mergeCell ref="I133:I134"/>
    <mergeCell ref="C137:C138"/>
    <mergeCell ref="C133:C134"/>
    <mergeCell ref="A131:A132"/>
    <mergeCell ref="E131:E132"/>
    <mergeCell ref="F131:F132"/>
    <mergeCell ref="G131:G132"/>
    <mergeCell ref="H131:H132"/>
    <mergeCell ref="I131:I132"/>
    <mergeCell ref="J131:J132"/>
    <mergeCell ref="J133:J134"/>
    <mergeCell ref="A129:A130"/>
    <mergeCell ref="E129:E130"/>
    <mergeCell ref="F129:F130"/>
    <mergeCell ref="G129:G130"/>
    <mergeCell ref="H129:H130"/>
    <mergeCell ref="I129:I130"/>
    <mergeCell ref="J129:J130"/>
    <mergeCell ref="C129:C130"/>
    <mergeCell ref="J123:J124"/>
    <mergeCell ref="A125:A126"/>
    <mergeCell ref="E125:E126"/>
    <mergeCell ref="F125:F126"/>
    <mergeCell ref="G125:G126"/>
    <mergeCell ref="H125:H126"/>
    <mergeCell ref="I125:I126"/>
    <mergeCell ref="J125:J126"/>
    <mergeCell ref="A123:A124"/>
    <mergeCell ref="E123:E124"/>
    <mergeCell ref="F123:F124"/>
    <mergeCell ref="G123:G124"/>
    <mergeCell ref="H123:H124"/>
    <mergeCell ref="I123:I124"/>
    <mergeCell ref="C123:C124"/>
    <mergeCell ref="D123:D124"/>
    <mergeCell ref="A121:A122"/>
    <mergeCell ref="E121:E122"/>
    <mergeCell ref="F121:F122"/>
    <mergeCell ref="G121:G122"/>
    <mergeCell ref="H121:H122"/>
    <mergeCell ref="I121:I122"/>
    <mergeCell ref="J121:J122"/>
    <mergeCell ref="A117:A118"/>
    <mergeCell ref="E117:E118"/>
    <mergeCell ref="F117:F118"/>
    <mergeCell ref="G117:G118"/>
    <mergeCell ref="H117:H118"/>
    <mergeCell ref="I117:I118"/>
    <mergeCell ref="C117:C118"/>
    <mergeCell ref="D117:D118"/>
    <mergeCell ref="C121:C122"/>
    <mergeCell ref="A115:A116"/>
    <mergeCell ref="E115:E116"/>
    <mergeCell ref="F115:F116"/>
    <mergeCell ref="G115:G116"/>
    <mergeCell ref="H115:H116"/>
    <mergeCell ref="I115:I116"/>
    <mergeCell ref="J115:J116"/>
    <mergeCell ref="J117:J118"/>
    <mergeCell ref="A113:A114"/>
    <mergeCell ref="E113:E114"/>
    <mergeCell ref="F113:F114"/>
    <mergeCell ref="G113:G114"/>
    <mergeCell ref="H113:H114"/>
    <mergeCell ref="I113:I114"/>
    <mergeCell ref="J113:J114"/>
    <mergeCell ref="C113:C114"/>
    <mergeCell ref="D113:D114"/>
    <mergeCell ref="C115:C116"/>
    <mergeCell ref="J107:J108"/>
    <mergeCell ref="A109:A110"/>
    <mergeCell ref="E109:E110"/>
    <mergeCell ref="F109:F110"/>
    <mergeCell ref="G109:G110"/>
    <mergeCell ref="H109:H110"/>
    <mergeCell ref="I109:I110"/>
    <mergeCell ref="J109:J110"/>
    <mergeCell ref="A107:A108"/>
    <mergeCell ref="E107:E108"/>
    <mergeCell ref="F107:F108"/>
    <mergeCell ref="G107:G108"/>
    <mergeCell ref="H107:H108"/>
    <mergeCell ref="I107:I108"/>
    <mergeCell ref="C109:C110"/>
    <mergeCell ref="C107:C108"/>
    <mergeCell ref="A96:A97"/>
    <mergeCell ref="E96:E97"/>
    <mergeCell ref="F96:F97"/>
    <mergeCell ref="G96:G97"/>
    <mergeCell ref="H96:H97"/>
    <mergeCell ref="I96:I97"/>
    <mergeCell ref="J96:J97"/>
    <mergeCell ref="J98:J99"/>
    <mergeCell ref="A103:J103"/>
    <mergeCell ref="C96:C97"/>
    <mergeCell ref="A105:A106"/>
    <mergeCell ref="E105:E106"/>
    <mergeCell ref="F105:F106"/>
    <mergeCell ref="G105:G106"/>
    <mergeCell ref="H105:H106"/>
    <mergeCell ref="I105:I106"/>
    <mergeCell ref="J105:J106"/>
    <mergeCell ref="A98:A99"/>
    <mergeCell ref="E98:E99"/>
    <mergeCell ref="F98:F99"/>
    <mergeCell ref="G98:G99"/>
    <mergeCell ref="H98:H99"/>
    <mergeCell ref="I98:I99"/>
    <mergeCell ref="A94:A95"/>
    <mergeCell ref="E94:E95"/>
    <mergeCell ref="F94:F95"/>
    <mergeCell ref="G94:G95"/>
    <mergeCell ref="H94:H95"/>
    <mergeCell ref="J88:J89"/>
    <mergeCell ref="A90:A91"/>
    <mergeCell ref="E90:E91"/>
    <mergeCell ref="F90:F91"/>
    <mergeCell ref="G90:G91"/>
    <mergeCell ref="H90:H91"/>
    <mergeCell ref="I90:I91"/>
    <mergeCell ref="J90:J91"/>
    <mergeCell ref="A88:A89"/>
    <mergeCell ref="E88:E89"/>
    <mergeCell ref="F88:F89"/>
    <mergeCell ref="G88:G89"/>
    <mergeCell ref="H88:H89"/>
    <mergeCell ref="I88:I89"/>
    <mergeCell ref="I94:I95"/>
    <mergeCell ref="J94:J95"/>
    <mergeCell ref="C88:C89"/>
    <mergeCell ref="A86:A87"/>
    <mergeCell ref="E86:E87"/>
    <mergeCell ref="F86:F87"/>
    <mergeCell ref="G86:G87"/>
    <mergeCell ref="H86:H87"/>
    <mergeCell ref="I86:I87"/>
    <mergeCell ref="J86:J87"/>
    <mergeCell ref="A82:A83"/>
    <mergeCell ref="E82:E83"/>
    <mergeCell ref="F82:F83"/>
    <mergeCell ref="G82:G83"/>
    <mergeCell ref="H82:H83"/>
    <mergeCell ref="I82:I83"/>
    <mergeCell ref="C82:C83"/>
    <mergeCell ref="C86:C87"/>
    <mergeCell ref="D86:D87"/>
    <mergeCell ref="A80:A81"/>
    <mergeCell ref="E80:E81"/>
    <mergeCell ref="F80:F81"/>
    <mergeCell ref="G80:G81"/>
    <mergeCell ref="H80:H81"/>
    <mergeCell ref="I80:I81"/>
    <mergeCell ref="J80:J81"/>
    <mergeCell ref="J82:J83"/>
    <mergeCell ref="A78:A79"/>
    <mergeCell ref="E78:E79"/>
    <mergeCell ref="F78:F79"/>
    <mergeCell ref="G78:G79"/>
    <mergeCell ref="H78:H79"/>
    <mergeCell ref="I78:I79"/>
    <mergeCell ref="J78:J79"/>
    <mergeCell ref="C78:C79"/>
    <mergeCell ref="D78:D79"/>
    <mergeCell ref="J72:J73"/>
    <mergeCell ref="A74:A75"/>
    <mergeCell ref="E74:E75"/>
    <mergeCell ref="F74:F75"/>
    <mergeCell ref="G74:G75"/>
    <mergeCell ref="H74:H75"/>
    <mergeCell ref="I74:I75"/>
    <mergeCell ref="J74:J75"/>
    <mergeCell ref="A72:A73"/>
    <mergeCell ref="E72:E73"/>
    <mergeCell ref="F72:F73"/>
    <mergeCell ref="G72:G73"/>
    <mergeCell ref="H72:H73"/>
    <mergeCell ref="I72:I73"/>
    <mergeCell ref="C72:C73"/>
    <mergeCell ref="C74:C75"/>
    <mergeCell ref="D74:D75"/>
    <mergeCell ref="A70:A71"/>
    <mergeCell ref="E70:E71"/>
    <mergeCell ref="F70:F71"/>
    <mergeCell ref="G70:G71"/>
    <mergeCell ref="H70:H71"/>
    <mergeCell ref="I70:I71"/>
    <mergeCell ref="J70:J71"/>
    <mergeCell ref="A66:A67"/>
    <mergeCell ref="E66:E67"/>
    <mergeCell ref="F66:F67"/>
    <mergeCell ref="G66:G67"/>
    <mergeCell ref="H66:H67"/>
    <mergeCell ref="I66:I67"/>
    <mergeCell ref="C66:C67"/>
    <mergeCell ref="C70:C71"/>
    <mergeCell ref="D70:D71"/>
    <mergeCell ref="A64:A65"/>
    <mergeCell ref="E64:E65"/>
    <mergeCell ref="F64:F65"/>
    <mergeCell ref="G64:G65"/>
    <mergeCell ref="H64:H65"/>
    <mergeCell ref="I64:I65"/>
    <mergeCell ref="J64:J65"/>
    <mergeCell ref="J66:J67"/>
    <mergeCell ref="C64:C65"/>
    <mergeCell ref="A62:A63"/>
    <mergeCell ref="E62:E63"/>
    <mergeCell ref="F62:F63"/>
    <mergeCell ref="G62:G63"/>
    <mergeCell ref="H62:H63"/>
    <mergeCell ref="I62:I63"/>
    <mergeCell ref="J62:J63"/>
    <mergeCell ref="C62:C63"/>
    <mergeCell ref="A58:A59"/>
    <mergeCell ref="E58:E59"/>
    <mergeCell ref="F58:F59"/>
    <mergeCell ref="G58:G59"/>
    <mergeCell ref="H58:H59"/>
    <mergeCell ref="I58:I59"/>
    <mergeCell ref="A56:A57"/>
    <mergeCell ref="E56:E57"/>
    <mergeCell ref="F56:F57"/>
    <mergeCell ref="G56:G57"/>
    <mergeCell ref="H56:H57"/>
    <mergeCell ref="I56:I57"/>
    <mergeCell ref="J56:J57"/>
    <mergeCell ref="J58:J59"/>
    <mergeCell ref="A52:J52"/>
    <mergeCell ref="A54:A55"/>
    <mergeCell ref="E54:E55"/>
    <mergeCell ref="F54:F55"/>
    <mergeCell ref="G54:G55"/>
    <mergeCell ref="H54:H55"/>
    <mergeCell ref="I54:I55"/>
    <mergeCell ref="J54:J55"/>
    <mergeCell ref="A41:A42"/>
    <mergeCell ref="E41:E42"/>
    <mergeCell ref="F41:F42"/>
    <mergeCell ref="G41:G42"/>
    <mergeCell ref="H41:H42"/>
    <mergeCell ref="I41:I42"/>
    <mergeCell ref="J41:J42"/>
    <mergeCell ref="A39:A40"/>
    <mergeCell ref="E39:E40"/>
    <mergeCell ref="F39:F40"/>
    <mergeCell ref="G39:G40"/>
    <mergeCell ref="H39:H40"/>
    <mergeCell ref="I39:I40"/>
    <mergeCell ref="A37:A38"/>
    <mergeCell ref="E37:E38"/>
    <mergeCell ref="F37:F38"/>
    <mergeCell ref="G37:G38"/>
    <mergeCell ref="H37:H38"/>
    <mergeCell ref="I37:I38"/>
    <mergeCell ref="J37:J38"/>
    <mergeCell ref="A33:A34"/>
    <mergeCell ref="E33:E34"/>
    <mergeCell ref="F33:F34"/>
    <mergeCell ref="G33:G34"/>
    <mergeCell ref="H33:H34"/>
    <mergeCell ref="I33:I34"/>
    <mergeCell ref="A31:A32"/>
    <mergeCell ref="E31:E32"/>
    <mergeCell ref="F31:F32"/>
    <mergeCell ref="G31:G32"/>
    <mergeCell ref="H31:H32"/>
    <mergeCell ref="I31:I32"/>
    <mergeCell ref="J31:J32"/>
    <mergeCell ref="J33:J34"/>
    <mergeCell ref="C31:C32"/>
    <mergeCell ref="J21:J22"/>
    <mergeCell ref="A23:A24"/>
    <mergeCell ref="E23:E24"/>
    <mergeCell ref="F23:F24"/>
    <mergeCell ref="G23:G24"/>
    <mergeCell ref="H23:H24"/>
    <mergeCell ref="I23:I24"/>
    <mergeCell ref="J23:J24"/>
    <mergeCell ref="A21:A22"/>
    <mergeCell ref="E21:E22"/>
    <mergeCell ref="F21:F22"/>
    <mergeCell ref="G21:G22"/>
    <mergeCell ref="H21:H22"/>
    <mergeCell ref="I21:I22"/>
    <mergeCell ref="C21:C22"/>
    <mergeCell ref="D21:D22"/>
    <mergeCell ref="C23:C24"/>
    <mergeCell ref="A19:A20"/>
    <mergeCell ref="E19:E20"/>
    <mergeCell ref="F19:F20"/>
    <mergeCell ref="G19:G20"/>
    <mergeCell ref="H19:H20"/>
    <mergeCell ref="I19:I20"/>
    <mergeCell ref="J19:J20"/>
    <mergeCell ref="A15:A16"/>
    <mergeCell ref="E15:E16"/>
    <mergeCell ref="F15:F16"/>
    <mergeCell ref="G15:G16"/>
    <mergeCell ref="H15:H16"/>
    <mergeCell ref="I15:I16"/>
    <mergeCell ref="C15:C16"/>
    <mergeCell ref="A13:A14"/>
    <mergeCell ref="E13:E14"/>
    <mergeCell ref="F13:F14"/>
    <mergeCell ref="G13:G14"/>
    <mergeCell ref="H13:H14"/>
    <mergeCell ref="I13:I14"/>
    <mergeCell ref="J13:J14"/>
    <mergeCell ref="J15:J16"/>
    <mergeCell ref="A11:A12"/>
    <mergeCell ref="E11:E12"/>
    <mergeCell ref="F11:F12"/>
    <mergeCell ref="G11:G12"/>
    <mergeCell ref="H11:H12"/>
    <mergeCell ref="I11:I12"/>
    <mergeCell ref="J11:J12"/>
    <mergeCell ref="C11:C12"/>
    <mergeCell ref="D11:D12"/>
    <mergeCell ref="C13:C14"/>
    <mergeCell ref="D13:D14"/>
    <mergeCell ref="J5:J6"/>
    <mergeCell ref="A7:A8"/>
    <mergeCell ref="E7:E8"/>
    <mergeCell ref="F7:F8"/>
    <mergeCell ref="G7:G8"/>
    <mergeCell ref="H7:H8"/>
    <mergeCell ref="I7:I8"/>
    <mergeCell ref="J7:J8"/>
    <mergeCell ref="A5:A6"/>
    <mergeCell ref="E5:E6"/>
    <mergeCell ref="F5:F6"/>
    <mergeCell ref="G5:G6"/>
    <mergeCell ref="H5:H6"/>
    <mergeCell ref="I5:I6"/>
    <mergeCell ref="C7:C8"/>
    <mergeCell ref="C5:C6"/>
    <mergeCell ref="A1:J1"/>
    <mergeCell ref="A3:A4"/>
    <mergeCell ref="E3:E4"/>
    <mergeCell ref="F3:F4"/>
    <mergeCell ref="G3:G4"/>
    <mergeCell ref="H3:H4"/>
    <mergeCell ref="I3:I4"/>
    <mergeCell ref="J3:J4"/>
    <mergeCell ref="C3:C4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horizontalDpi="4294967293" r:id="rId1"/>
  <rowBreaks count="3" manualBreakCount="3">
    <brk id="50" max="10" man="1"/>
    <brk id="102" max="10" man="1"/>
    <brk id="1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AF519-0059-4C46-9AE3-9F98AD832CC3}">
  <sheetPr codeName="Sheet2"/>
  <dimension ref="A1:M49"/>
  <sheetViews>
    <sheetView tabSelected="1" view="pageBreakPreview" topLeftCell="B15" zoomScale="98" zoomScaleNormal="83" zoomScaleSheetLayoutView="98" workbookViewId="0">
      <selection activeCell="M39" sqref="M39"/>
    </sheetView>
  </sheetViews>
  <sheetFormatPr defaultRowHeight="18" x14ac:dyDescent="0.3"/>
  <cols>
    <col min="1" max="1" width="8.69921875" style="1" hidden="1" customWidth="1"/>
    <col min="2" max="2" width="8.69921875" style="34"/>
    <col min="3" max="3" width="8.8984375" customWidth="1"/>
    <col min="4" max="4" width="3.69921875" customWidth="1"/>
    <col min="5" max="5" width="14.09765625" customWidth="1"/>
    <col min="6" max="6" width="8.19921875" customWidth="1"/>
    <col min="7" max="7" width="21.19921875" customWidth="1"/>
    <col min="8" max="13" width="4.19921875" style="66" customWidth="1"/>
    <col min="14" max="14" width="3.19921875" customWidth="1"/>
  </cols>
  <sheetData>
    <row r="1" spans="1:13" ht="21.45" customHeight="1" x14ac:dyDescent="0.3">
      <c r="C1" s="137" t="s">
        <v>283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8" customHeight="1" x14ac:dyDescent="0.3">
      <c r="C2" s="27" t="s">
        <v>284</v>
      </c>
      <c r="D2" s="27" t="s">
        <v>285</v>
      </c>
      <c r="E2" s="27" t="s">
        <v>286</v>
      </c>
      <c r="F2" s="138" t="s">
        <v>287</v>
      </c>
      <c r="G2" s="138"/>
      <c r="H2" s="37"/>
      <c r="I2" s="37"/>
      <c r="J2" s="37"/>
      <c r="K2" s="37"/>
      <c r="L2" s="38"/>
      <c r="M2" s="38"/>
    </row>
    <row r="3" spans="1:13" ht="4.95" customHeight="1" x14ac:dyDescent="0.3">
      <c r="C3" s="2"/>
      <c r="D3" s="2"/>
      <c r="E3" s="2"/>
      <c r="F3" s="2"/>
      <c r="G3" s="2"/>
      <c r="H3" s="37"/>
      <c r="I3" s="37"/>
      <c r="J3" s="37"/>
      <c r="K3" s="37"/>
      <c r="L3" s="38"/>
      <c r="M3" s="38"/>
    </row>
    <row r="4" spans="1:13" ht="15.6" customHeight="1" thickBot="1" x14ac:dyDescent="0.35">
      <c r="A4" s="1">
        <v>11</v>
      </c>
      <c r="B4" s="145">
        <v>1</v>
      </c>
      <c r="C4" s="139" t="s">
        <v>288</v>
      </c>
      <c r="D4" s="139" t="s">
        <v>289</v>
      </c>
      <c r="E4" s="28" t="str">
        <f>VLOOKUP(A4,'50R'!$M:$P,2,0)</f>
        <v>櫻井　佳子</v>
      </c>
      <c r="F4" s="140" t="str">
        <f>VLOOKUP(A4,'50R'!$M:$P,3,0)</f>
        <v>愛知</v>
      </c>
      <c r="G4" s="29" t="str">
        <f>VLOOKUP(A4,'50R'!$M:$P,4,0)</f>
        <v>豊田クラブ</v>
      </c>
      <c r="H4" s="39"/>
      <c r="I4" s="40"/>
      <c r="J4" s="41"/>
      <c r="K4" s="41"/>
      <c r="L4" s="41"/>
      <c r="M4" s="41"/>
    </row>
    <row r="5" spans="1:13" ht="15.6" customHeight="1" thickBot="1" x14ac:dyDescent="0.35">
      <c r="A5" s="1">
        <v>12</v>
      </c>
      <c r="B5" s="145"/>
      <c r="C5" s="139"/>
      <c r="D5" s="139"/>
      <c r="E5" s="30" t="str">
        <f>VLOOKUP(A5,'50R'!$M:$P,2,0)</f>
        <v>藤井　忠彦</v>
      </c>
      <c r="F5" s="141"/>
      <c r="G5" s="30" t="str">
        <f>VLOOKUP(A5,'50R'!$M:$P,4,0)</f>
        <v>知立連盟</v>
      </c>
      <c r="H5" s="42"/>
      <c r="I5" s="41"/>
      <c r="J5" s="43"/>
      <c r="K5" s="41">
        <v>1</v>
      </c>
      <c r="L5" s="41"/>
      <c r="M5" s="41"/>
    </row>
    <row r="6" spans="1:13" ht="15.6" customHeight="1" x14ac:dyDescent="0.3">
      <c r="A6" s="1">
        <v>21</v>
      </c>
      <c r="B6" s="145">
        <v>6</v>
      </c>
      <c r="C6" s="139" t="s">
        <v>290</v>
      </c>
      <c r="D6" s="139" t="s">
        <v>289</v>
      </c>
      <c r="E6" s="28" t="str">
        <f>VLOOKUP(A6,'50R'!$M:$P,2,0)</f>
        <v>星　　　学</v>
      </c>
      <c r="F6" s="140" t="str">
        <f>VLOOKUP(A6,'50R'!$M:$P,3,0)</f>
        <v>埼玉</v>
      </c>
      <c r="G6" s="29" t="str">
        <f>VLOOKUP(A6,'50R'!$M:$P,4,0)</f>
        <v>蕨クラブ</v>
      </c>
      <c r="H6" s="42"/>
      <c r="I6" s="44">
        <v>1</v>
      </c>
      <c r="J6" s="45"/>
      <c r="K6" s="41"/>
      <c r="L6" s="41"/>
      <c r="M6" s="41"/>
    </row>
    <row r="7" spans="1:13" ht="15.6" customHeight="1" thickBot="1" x14ac:dyDescent="0.35">
      <c r="A7" s="1">
        <v>22</v>
      </c>
      <c r="B7" s="145"/>
      <c r="C7" s="139"/>
      <c r="D7" s="139"/>
      <c r="E7" s="30" t="str">
        <f>VLOOKUP(A7,'50R'!$M:$P,2,0)</f>
        <v>飯塚　清美</v>
      </c>
      <c r="F7" s="141"/>
      <c r="G7" s="30" t="str">
        <f>VLOOKUP(A7,'50R'!$M:$P,4,0)</f>
        <v>浦和クラブ</v>
      </c>
      <c r="H7" s="46"/>
      <c r="I7" s="47"/>
      <c r="J7" s="45"/>
      <c r="K7" s="41"/>
      <c r="L7" s="41"/>
      <c r="M7" s="41"/>
    </row>
    <row r="8" spans="1:13" ht="15.6" customHeight="1" thickBot="1" x14ac:dyDescent="0.35">
      <c r="A8" s="1">
        <v>31</v>
      </c>
      <c r="B8" s="145">
        <v>8</v>
      </c>
      <c r="C8" s="142" t="s">
        <v>291</v>
      </c>
      <c r="D8" s="142" t="s">
        <v>289</v>
      </c>
      <c r="E8" s="28" t="str">
        <f>VLOOKUP(A8,'50R'!$M:$P,2,0)</f>
        <v>加古　武良</v>
      </c>
      <c r="F8" s="140" t="str">
        <f>VLOOKUP(A8,'50R'!$M:$P,3,0)</f>
        <v>愛知</v>
      </c>
      <c r="G8" s="140" t="str">
        <f>VLOOKUP(A8,'50R'!$M:$P,4,0)</f>
        <v>オールブラザー</v>
      </c>
      <c r="H8" s="42"/>
      <c r="I8" s="48"/>
      <c r="J8" s="45">
        <v>0</v>
      </c>
      <c r="K8" s="41"/>
      <c r="L8" s="41">
        <v>1</v>
      </c>
      <c r="M8" s="41"/>
    </row>
    <row r="9" spans="1:13" ht="15.6" customHeight="1" x14ac:dyDescent="0.3">
      <c r="A9" s="1">
        <v>32</v>
      </c>
      <c r="B9" s="145"/>
      <c r="C9" s="142"/>
      <c r="D9" s="142"/>
      <c r="E9" s="30" t="str">
        <f>VLOOKUP(A9,'50R'!$M:$P,2,0)</f>
        <v>加古　恭子</v>
      </c>
      <c r="F9" s="141"/>
      <c r="G9" s="141"/>
      <c r="H9" s="49"/>
      <c r="I9" s="41"/>
      <c r="J9" s="74"/>
      <c r="K9" s="82"/>
      <c r="L9" s="41"/>
      <c r="M9" s="41"/>
    </row>
    <row r="10" spans="1:13" ht="15.6" customHeight="1" thickBot="1" x14ac:dyDescent="0.35">
      <c r="A10" s="1">
        <v>41</v>
      </c>
      <c r="B10" s="145">
        <v>11</v>
      </c>
      <c r="C10" s="139" t="s">
        <v>292</v>
      </c>
      <c r="D10" s="143" t="s">
        <v>289</v>
      </c>
      <c r="E10" s="28" t="str">
        <f>VLOOKUP(A10,'50R'!$M:$P,2,0)</f>
        <v>加藤　典子</v>
      </c>
      <c r="F10" s="140" t="str">
        <f>VLOOKUP(A10,'50R'!$M:$P,3,0)</f>
        <v>愛知</v>
      </c>
      <c r="G10" s="29" t="str">
        <f>VLOOKUP(A10,'50R'!$M:$P,4,0)</f>
        <v>岡崎バード</v>
      </c>
      <c r="H10" s="39"/>
      <c r="I10" s="40"/>
      <c r="J10" s="74"/>
      <c r="K10" s="83"/>
      <c r="L10" s="41"/>
      <c r="M10" s="41"/>
    </row>
    <row r="11" spans="1:13" ht="15.6" customHeight="1" thickBot="1" x14ac:dyDescent="0.35">
      <c r="A11" s="1">
        <v>42</v>
      </c>
      <c r="B11" s="145"/>
      <c r="C11" s="139"/>
      <c r="D11" s="144"/>
      <c r="E11" s="30" t="str">
        <f>VLOOKUP(A11,'50R'!$M:$P,2,0)</f>
        <v>簀河原　新</v>
      </c>
      <c r="F11" s="141"/>
      <c r="G11" s="30" t="str">
        <f>VLOOKUP(A11,'50R'!$M:$P,4,0)</f>
        <v>トヨタ車体</v>
      </c>
      <c r="H11" s="42"/>
      <c r="I11" s="51"/>
      <c r="J11" s="75"/>
      <c r="K11" s="83"/>
      <c r="L11" s="41"/>
      <c r="M11" s="41"/>
    </row>
    <row r="12" spans="1:13" ht="15.6" customHeight="1" x14ac:dyDescent="0.3">
      <c r="A12" s="1">
        <v>51</v>
      </c>
      <c r="B12" s="145">
        <v>16</v>
      </c>
      <c r="C12" s="142" t="s">
        <v>293</v>
      </c>
      <c r="D12" s="139" t="s">
        <v>289</v>
      </c>
      <c r="E12" s="28" t="str">
        <f>VLOOKUP(A12,'50R'!$M:$P,2,0)</f>
        <v>江川　英孝</v>
      </c>
      <c r="F12" s="140" t="str">
        <f>VLOOKUP(A12,'50R'!$M:$P,3,0)</f>
        <v>三重</v>
      </c>
      <c r="G12" s="29" t="str">
        <f>VLOOKUP(A12,'50R'!$M:$P,4,0)</f>
        <v>高城クラブ</v>
      </c>
      <c r="H12" s="52"/>
      <c r="I12" s="53"/>
      <c r="J12" s="54"/>
      <c r="K12" s="83"/>
      <c r="L12" s="41"/>
      <c r="M12" s="41"/>
    </row>
    <row r="13" spans="1:13" ht="15.6" customHeight="1" thickBot="1" x14ac:dyDescent="0.35">
      <c r="A13" s="1">
        <v>52</v>
      </c>
      <c r="B13" s="145"/>
      <c r="C13" s="142"/>
      <c r="D13" s="139"/>
      <c r="E13" s="30" t="str">
        <f>VLOOKUP(A13,'50R'!$M:$P,2,0)</f>
        <v>梅田　貴子</v>
      </c>
      <c r="F13" s="141"/>
      <c r="G13" s="30" t="str">
        <f>VLOOKUP(A13,'50R'!$M:$P,4,0)</f>
        <v>五十鈴クラブ</v>
      </c>
      <c r="H13" s="42"/>
      <c r="I13" s="41"/>
      <c r="J13" s="41">
        <v>2</v>
      </c>
      <c r="K13" s="83"/>
      <c r="L13" s="84"/>
      <c r="M13" s="41"/>
    </row>
    <row r="14" spans="1:13" ht="15.6" customHeight="1" thickBot="1" x14ac:dyDescent="0.35">
      <c r="A14" s="1">
        <v>61</v>
      </c>
      <c r="B14" s="145">
        <v>19</v>
      </c>
      <c r="C14" s="139" t="s">
        <v>294</v>
      </c>
      <c r="D14" s="142" t="s">
        <v>289</v>
      </c>
      <c r="E14" s="28" t="str">
        <f>VLOOKUP(A14,'50R'!$M:$P,2,0)</f>
        <v>塚原　達也</v>
      </c>
      <c r="F14" s="29" t="str">
        <f>VLOOKUP(A14,'50R'!$M:$P,3,0)</f>
        <v>神奈川</v>
      </c>
      <c r="G14" s="29" t="str">
        <f>VLOOKUP(A14,'50R'!$M:$P,4,0)</f>
        <v>せせらぎクラブ</v>
      </c>
      <c r="H14" s="39"/>
      <c r="I14" s="40"/>
      <c r="J14" s="41"/>
      <c r="K14" s="74"/>
      <c r="L14" s="146"/>
      <c r="M14" s="41"/>
    </row>
    <row r="15" spans="1:13" ht="15.6" customHeight="1" thickBot="1" x14ac:dyDescent="0.35">
      <c r="A15" s="1">
        <v>62</v>
      </c>
      <c r="B15" s="145"/>
      <c r="C15" s="139"/>
      <c r="D15" s="142"/>
      <c r="E15" s="30" t="str">
        <f>VLOOKUP(A15,'50R'!$M:$P,2,0)</f>
        <v>渡邉 扶佐子</v>
      </c>
      <c r="F15" s="30" t="str">
        <f>VLOOKUP(A15,'50R'!$M:$P,3,0)</f>
        <v>東京</v>
      </c>
      <c r="G15" s="30" t="str">
        <f>VLOOKUP(A15,'50R'!$M:$P,4,0)</f>
        <v>BLUE TAKAX</v>
      </c>
      <c r="H15" s="42"/>
      <c r="I15" s="41"/>
      <c r="J15" s="43"/>
      <c r="K15" s="74">
        <v>3</v>
      </c>
      <c r="L15" s="74"/>
      <c r="M15" s="41"/>
    </row>
    <row r="16" spans="1:13" ht="15.6" customHeight="1" x14ac:dyDescent="0.3">
      <c r="A16" s="1">
        <v>71</v>
      </c>
      <c r="B16" s="145">
        <v>20</v>
      </c>
      <c r="C16" s="142" t="s">
        <v>295</v>
      </c>
      <c r="D16" s="139" t="s">
        <v>289</v>
      </c>
      <c r="E16" s="28" t="str">
        <f>VLOOKUP(A16,'50R'!$M:$P,2,0)</f>
        <v>小林　千洋</v>
      </c>
      <c r="F16" s="140" t="str">
        <f>VLOOKUP(A16,'50R'!$M:$P,3,0)</f>
        <v>兵庫</v>
      </c>
      <c r="G16" s="29" t="str">
        <f>VLOOKUP(A16,'50R'!$M:$P,4,0)</f>
        <v>関西電力兵庫</v>
      </c>
      <c r="H16" s="42"/>
      <c r="I16" s="44">
        <v>3</v>
      </c>
      <c r="J16" s="45"/>
      <c r="K16" s="74"/>
      <c r="L16" s="74"/>
      <c r="M16" s="41"/>
    </row>
    <row r="17" spans="1:13" ht="15.6" customHeight="1" thickBot="1" x14ac:dyDescent="0.35">
      <c r="A17" s="1">
        <v>72</v>
      </c>
      <c r="B17" s="145"/>
      <c r="C17" s="142"/>
      <c r="D17" s="139"/>
      <c r="E17" s="30" t="str">
        <f>VLOOKUP(A17,'50R'!$M:$P,2,0)</f>
        <v>澤内　貴美</v>
      </c>
      <c r="F17" s="141"/>
      <c r="G17" s="30" t="str">
        <f>VLOOKUP(A17,'50R'!$M:$P,4,0)</f>
        <v>淡路クラブ</v>
      </c>
      <c r="H17" s="46"/>
      <c r="I17" s="47"/>
      <c r="J17" s="45"/>
      <c r="K17" s="74"/>
      <c r="L17" s="74"/>
      <c r="M17" s="41"/>
    </row>
    <row r="18" spans="1:13" ht="15.6" customHeight="1" thickBot="1" x14ac:dyDescent="0.35">
      <c r="A18" s="1">
        <v>81</v>
      </c>
      <c r="B18" s="145">
        <v>23</v>
      </c>
      <c r="C18" s="139" t="s">
        <v>296</v>
      </c>
      <c r="D18" s="143" t="s">
        <v>289</v>
      </c>
      <c r="E18" s="28" t="str">
        <f>VLOOKUP(A18,'50R'!$M:$P,2,0)</f>
        <v>中村　知敬</v>
      </c>
      <c r="F18" s="140" t="str">
        <f>VLOOKUP(A18,'50R'!$M:$P,3,0)</f>
        <v>岡山</v>
      </c>
      <c r="G18" s="140" t="str">
        <f>VLOOKUP(A18,'50R'!$M:$P,4,0)</f>
        <v>ENEOS</v>
      </c>
      <c r="H18" s="42"/>
      <c r="I18" s="48"/>
      <c r="J18" s="45">
        <v>1</v>
      </c>
      <c r="K18" s="74"/>
      <c r="L18" s="74"/>
      <c r="M18" s="41"/>
    </row>
    <row r="19" spans="1:13" ht="15.6" customHeight="1" thickBot="1" x14ac:dyDescent="0.35">
      <c r="A19" s="1">
        <v>82</v>
      </c>
      <c r="B19" s="145"/>
      <c r="C19" s="139"/>
      <c r="D19" s="144"/>
      <c r="E19" s="30" t="str">
        <f>VLOOKUP(A19,'50R'!$M:$P,2,0)</f>
        <v>中村　智子</v>
      </c>
      <c r="F19" s="141"/>
      <c r="G19" s="141"/>
      <c r="H19" s="49"/>
      <c r="I19" s="41"/>
      <c r="J19" s="45"/>
      <c r="K19" s="68"/>
      <c r="L19" s="74"/>
      <c r="M19" s="41"/>
    </row>
    <row r="20" spans="1:13" ht="15.6" customHeight="1" thickBot="1" x14ac:dyDescent="0.35">
      <c r="A20" s="1">
        <v>91</v>
      </c>
      <c r="B20" s="145">
        <v>28</v>
      </c>
      <c r="C20" s="142" t="s">
        <v>297</v>
      </c>
      <c r="D20" s="142" t="s">
        <v>289</v>
      </c>
      <c r="E20" s="28" t="str">
        <f>VLOOKUP(A20,'50R'!$M:$P,2,0)</f>
        <v>北野　敏明</v>
      </c>
      <c r="F20" s="140" t="str">
        <f>VLOOKUP(A20,'50R'!$M:$P,3,0)</f>
        <v>大阪</v>
      </c>
      <c r="G20" s="29" t="str">
        <f>VLOOKUP(A20,'50R'!$M:$P,4,0)</f>
        <v>堺連盟</v>
      </c>
      <c r="H20" s="42"/>
      <c r="I20" s="41"/>
      <c r="J20" s="74"/>
      <c r="K20" s="41"/>
      <c r="L20" s="74"/>
      <c r="M20" s="41"/>
    </row>
    <row r="21" spans="1:13" ht="15.6" customHeight="1" thickBot="1" x14ac:dyDescent="0.35">
      <c r="A21" s="1">
        <v>92</v>
      </c>
      <c r="B21" s="145"/>
      <c r="C21" s="142"/>
      <c r="D21" s="142"/>
      <c r="E21" s="30" t="str">
        <f>VLOOKUP(A21,'50R'!$M:$P,2,0)</f>
        <v>小谷　麻紀</v>
      </c>
      <c r="F21" s="141"/>
      <c r="G21" s="30" t="str">
        <f>VLOOKUP(A21,'50R'!$M:$P,4,0)</f>
        <v>箕面サングリーン</v>
      </c>
      <c r="H21" s="56"/>
      <c r="I21" s="43"/>
      <c r="J21" s="74"/>
      <c r="K21" s="41"/>
      <c r="L21" s="74"/>
      <c r="M21" s="41"/>
    </row>
    <row r="22" spans="1:13" ht="15.6" customHeight="1" x14ac:dyDescent="0.3">
      <c r="A22" s="1">
        <v>101</v>
      </c>
      <c r="B22" s="145">
        <v>30</v>
      </c>
      <c r="C22" s="139" t="s">
        <v>298</v>
      </c>
      <c r="D22" s="139" t="s">
        <v>289</v>
      </c>
      <c r="E22" s="28" t="str">
        <f>VLOOKUP(A22,'50R'!$M:$P,2,0)</f>
        <v>中島　一彰</v>
      </c>
      <c r="F22" s="140" t="str">
        <f>VLOOKUP(A22,'50R'!$M:$P,3,0)</f>
        <v>愛知</v>
      </c>
      <c r="G22" s="29" t="str">
        <f>VLOOKUP(A22,'50R'!$M:$P,4,0)</f>
        <v>千種クラブ</v>
      </c>
      <c r="H22" s="57"/>
      <c r="I22" s="58"/>
      <c r="J22" s="74"/>
      <c r="K22" s="41"/>
      <c r="L22" s="74"/>
      <c r="M22" s="41"/>
    </row>
    <row r="23" spans="1:13" ht="15.6" customHeight="1" thickBot="1" x14ac:dyDescent="0.35">
      <c r="A23" s="1">
        <v>102</v>
      </c>
      <c r="B23" s="145"/>
      <c r="C23" s="139"/>
      <c r="D23" s="139"/>
      <c r="E23" s="30" t="str">
        <f>VLOOKUP(A23,'50R'!$M:$P,2,0)</f>
        <v>水野　まり子</v>
      </c>
      <c r="F23" s="141"/>
      <c r="G23" s="30" t="str">
        <f>VLOOKUP(A23,'50R'!$M:$P,4,0)</f>
        <v>あすなろクラブ</v>
      </c>
      <c r="H23" s="42"/>
      <c r="I23" s="59">
        <v>2</v>
      </c>
      <c r="J23" s="79"/>
      <c r="K23" s="41"/>
      <c r="L23" s="74"/>
      <c r="M23" s="41"/>
    </row>
    <row r="24" spans="1:13" ht="15.6" customHeight="1" x14ac:dyDescent="0.3">
      <c r="A24" s="1">
        <v>111</v>
      </c>
      <c r="B24" s="145">
        <v>32</v>
      </c>
      <c r="C24" s="142" t="s">
        <v>299</v>
      </c>
      <c r="D24" s="142" t="s">
        <v>289</v>
      </c>
      <c r="E24" s="28" t="str">
        <f>VLOOKUP(A24,'50R'!$M:$P,2,0)</f>
        <v>矢崎　美穂</v>
      </c>
      <c r="F24" s="29" t="str">
        <f>VLOOKUP(A24,'50R'!$M:$P,3,0)</f>
        <v>東京</v>
      </c>
      <c r="G24" s="29" t="str">
        <f>VLOOKUP(A24,'50R'!$M:$P,4,0)</f>
        <v>杉並文化クラブ</v>
      </c>
      <c r="H24" s="52"/>
      <c r="I24" s="53"/>
      <c r="J24" s="41"/>
      <c r="K24" s="41"/>
      <c r="L24" s="74"/>
      <c r="M24" s="41"/>
    </row>
    <row r="25" spans="1:13" ht="15.6" customHeight="1" thickBot="1" x14ac:dyDescent="0.35">
      <c r="A25" s="1">
        <v>112</v>
      </c>
      <c r="B25" s="145"/>
      <c r="C25" s="142"/>
      <c r="D25" s="142"/>
      <c r="E25" s="30" t="str">
        <f>VLOOKUP(A25,'50R'!$M:$P,2,0)</f>
        <v>清水　賢二</v>
      </c>
      <c r="F25" s="30" t="str">
        <f>VLOOKUP(A25,'50R'!$M:$P,3,0)</f>
        <v>埼玉</v>
      </c>
      <c r="G25" s="30" t="str">
        <f>VLOOKUP(A25,'50R'!$M:$P,4,0)</f>
        <v>松戸市役所</v>
      </c>
      <c r="H25" s="42"/>
      <c r="I25" s="41"/>
      <c r="J25" s="41">
        <v>2</v>
      </c>
      <c r="K25" s="41"/>
      <c r="L25" s="74"/>
      <c r="M25" s="41"/>
    </row>
    <row r="26" spans="1:13" ht="15.6" customHeight="1" thickBot="1" x14ac:dyDescent="0.35">
      <c r="A26" s="1">
        <v>121</v>
      </c>
      <c r="B26" s="145">
        <v>35</v>
      </c>
      <c r="C26" s="139" t="s">
        <v>300</v>
      </c>
      <c r="D26" s="139" t="s">
        <v>289</v>
      </c>
      <c r="E26" s="28" t="str">
        <f>VLOOKUP(A26,'50R'!$M:$P,2,0)</f>
        <v>木下　春義</v>
      </c>
      <c r="F26" s="29" t="str">
        <f>VLOOKUP(A26,'50R'!$M:$P,3,0)</f>
        <v>大分</v>
      </c>
      <c r="G26" s="29" t="str">
        <f>VLOOKUP(A26,'50R'!$M:$P,4,0)</f>
        <v>中津工OB</v>
      </c>
      <c r="H26" s="39"/>
      <c r="I26" s="40"/>
      <c r="J26" s="41"/>
      <c r="K26" s="41"/>
      <c r="L26" s="45"/>
      <c r="M26" s="54"/>
    </row>
    <row r="27" spans="1:13" ht="15.6" customHeight="1" thickBot="1" x14ac:dyDescent="0.35">
      <c r="A27" s="1">
        <v>122</v>
      </c>
      <c r="B27" s="145"/>
      <c r="C27" s="139"/>
      <c r="D27" s="139"/>
      <c r="E27" s="30" t="str">
        <f>VLOOKUP(A27,'50R'!$M:$P,2,0)</f>
        <v>中牟田 千恵</v>
      </c>
      <c r="F27" s="30" t="str">
        <f>VLOOKUP(A27,'50R'!$M:$P,3,0)</f>
        <v>福岡</v>
      </c>
      <c r="G27" s="30" t="str">
        <f>VLOOKUP(A27,'50R'!$M:$P,4,0)</f>
        <v>福大クラブ</v>
      </c>
      <c r="H27" s="42"/>
      <c r="I27" s="41"/>
      <c r="J27" s="43"/>
      <c r="K27" s="41">
        <v>1</v>
      </c>
      <c r="L27" s="45"/>
      <c r="M27" s="41"/>
    </row>
    <row r="28" spans="1:13" ht="15.6" customHeight="1" x14ac:dyDescent="0.3">
      <c r="A28" s="1">
        <v>131</v>
      </c>
      <c r="B28" s="145">
        <v>38</v>
      </c>
      <c r="C28" s="142" t="s">
        <v>301</v>
      </c>
      <c r="D28" s="142" t="s">
        <v>289</v>
      </c>
      <c r="E28" s="28" t="str">
        <f>VLOOKUP(A28,'50R'!$M:$P,2,0)</f>
        <v>瀬古沢 万里</v>
      </c>
      <c r="F28" s="140" t="str">
        <f>VLOOKUP(A28,'50R'!$M:$P,3,0)</f>
        <v>千葉</v>
      </c>
      <c r="G28" s="140" t="str">
        <f>VLOOKUP(A28,'50R'!$M:$P,4,0)</f>
        <v>船橋クラブ</v>
      </c>
      <c r="H28" s="42"/>
      <c r="I28" s="44">
        <v>1</v>
      </c>
      <c r="J28" s="45"/>
      <c r="K28" s="41"/>
      <c r="L28" s="45"/>
      <c r="M28" s="41"/>
    </row>
    <row r="29" spans="1:13" ht="15.6" customHeight="1" thickBot="1" x14ac:dyDescent="0.35">
      <c r="A29" s="1">
        <v>132</v>
      </c>
      <c r="B29" s="145"/>
      <c r="C29" s="142"/>
      <c r="D29" s="144"/>
      <c r="E29" s="30" t="str">
        <f>VLOOKUP(A29,'50R'!$M:$P,2,0)</f>
        <v>瀬古沢　栄</v>
      </c>
      <c r="F29" s="141"/>
      <c r="G29" s="141"/>
      <c r="H29" s="46"/>
      <c r="I29" s="60"/>
      <c r="J29" s="45"/>
      <c r="K29" s="41"/>
      <c r="L29" s="45"/>
      <c r="M29" s="41"/>
    </row>
    <row r="30" spans="1:13" ht="15.6" customHeight="1" thickBot="1" x14ac:dyDescent="0.35">
      <c r="A30" s="1">
        <v>141</v>
      </c>
      <c r="B30" s="145">
        <v>43</v>
      </c>
      <c r="C30" s="139" t="s">
        <v>302</v>
      </c>
      <c r="D30" s="142" t="s">
        <v>289</v>
      </c>
      <c r="E30" s="28" t="str">
        <f>VLOOKUP(A30,'50R'!$M:$P,2,0)</f>
        <v>青山　裕子</v>
      </c>
      <c r="F30" s="29" t="str">
        <f>VLOOKUP(A30,'50R'!$M:$P,3,0)</f>
        <v>奈良</v>
      </c>
      <c r="G30" s="29" t="str">
        <f>VLOOKUP(A30,'50R'!$M:$P,4,0)</f>
        <v>T．Mクラブ</v>
      </c>
      <c r="H30" s="39"/>
      <c r="I30" s="61"/>
      <c r="J30" s="45">
        <v>2</v>
      </c>
      <c r="K30" s="41"/>
      <c r="L30" s="45"/>
      <c r="M30" s="41"/>
    </row>
    <row r="31" spans="1:13" ht="15.6" customHeight="1" thickBot="1" x14ac:dyDescent="0.35">
      <c r="A31" s="1">
        <v>142</v>
      </c>
      <c r="B31" s="145"/>
      <c r="C31" s="139"/>
      <c r="D31" s="142"/>
      <c r="E31" s="30" t="str">
        <f>VLOOKUP(A31,'50R'!$M:$P,2,0)</f>
        <v>嶋田　尚登</v>
      </c>
      <c r="F31" s="30" t="str">
        <f>VLOOKUP(A31,'50R'!$M:$P,3,0)</f>
        <v>和歌山</v>
      </c>
      <c r="G31" s="30" t="str">
        <f>VLOOKUP(A31,'50R'!$M:$P,4,0)</f>
        <v>きのくに信用金庫</v>
      </c>
      <c r="H31" s="42"/>
      <c r="I31" s="41"/>
      <c r="J31" s="45"/>
      <c r="K31" s="41"/>
      <c r="L31" s="45"/>
      <c r="M31" s="41"/>
    </row>
    <row r="32" spans="1:13" ht="15.6" customHeight="1" x14ac:dyDescent="0.3">
      <c r="A32" s="1">
        <v>151</v>
      </c>
      <c r="B32" s="145">
        <v>46</v>
      </c>
      <c r="C32" s="142" t="s">
        <v>303</v>
      </c>
      <c r="D32" s="139" t="s">
        <v>289</v>
      </c>
      <c r="E32" s="28" t="str">
        <f>VLOOKUP(A32,'50R'!$M:$P,2,0)</f>
        <v>須原　常忠</v>
      </c>
      <c r="F32" s="140" t="str">
        <f>VLOOKUP(A32,'50R'!$M:$P,3,0)</f>
        <v>愛知</v>
      </c>
      <c r="G32" s="29" t="str">
        <f>VLOOKUP(A32,'50R'!$M:$P,4,0)</f>
        <v>名古屋アカエム</v>
      </c>
      <c r="H32" s="42"/>
      <c r="I32" s="41">
        <v>2</v>
      </c>
      <c r="J32" s="67"/>
      <c r="K32" s="80"/>
      <c r="L32" s="44"/>
      <c r="M32" s="37"/>
    </row>
    <row r="33" spans="1:13" ht="15.6" customHeight="1" thickBot="1" x14ac:dyDescent="0.35">
      <c r="A33" s="1">
        <v>152</v>
      </c>
      <c r="B33" s="145"/>
      <c r="C33" s="142"/>
      <c r="D33" s="139"/>
      <c r="E33" s="30" t="str">
        <f>VLOOKUP(A33,'50R'!$M:$P,2,0)</f>
        <v>杉本　仁美</v>
      </c>
      <c r="F33" s="141"/>
      <c r="G33" s="30" t="str">
        <f>VLOOKUP(A33,'50R'!$M:$P,4,0)</f>
        <v>豊田クラブ</v>
      </c>
      <c r="H33" s="46"/>
      <c r="I33" s="41"/>
      <c r="J33" s="67">
        <v>3</v>
      </c>
      <c r="K33" s="67"/>
      <c r="L33" s="44"/>
      <c r="M33" s="37"/>
    </row>
    <row r="34" spans="1:13" ht="15.6" customHeight="1" thickBot="1" x14ac:dyDescent="0.35">
      <c r="A34" s="1">
        <v>161</v>
      </c>
      <c r="B34" s="145">
        <v>48</v>
      </c>
      <c r="C34" s="139" t="s">
        <v>304</v>
      </c>
      <c r="D34" s="143" t="s">
        <v>289</v>
      </c>
      <c r="E34" s="28" t="str">
        <f>VLOOKUP(A34,'50R'!$M:$P,2,0)</f>
        <v>福岡　篤彦</v>
      </c>
      <c r="F34" s="29" t="str">
        <f>VLOOKUP(A34,'50R'!$M:$P,3,0)</f>
        <v>和歌山</v>
      </c>
      <c r="G34" s="29" t="str">
        <f>VLOOKUP(A34,'50R'!$M:$P,4,0)</f>
        <v>伊都協会</v>
      </c>
      <c r="H34" s="39"/>
      <c r="I34" s="61"/>
      <c r="J34" s="73"/>
      <c r="K34" s="67"/>
      <c r="L34" s="44"/>
      <c r="M34" s="37"/>
    </row>
    <row r="35" spans="1:13" ht="15.6" customHeight="1" thickBot="1" x14ac:dyDescent="0.35">
      <c r="A35" s="1">
        <v>162</v>
      </c>
      <c r="B35" s="145"/>
      <c r="C35" s="139"/>
      <c r="D35" s="144"/>
      <c r="E35" s="30" t="str">
        <f>VLOOKUP(A35,'50R'!$M:$P,2,0)</f>
        <v>安藤　寿香</v>
      </c>
      <c r="F35" s="30" t="str">
        <f>VLOOKUP(A35,'50R'!$M:$P,3,0)</f>
        <v>奈良</v>
      </c>
      <c r="G35" s="30" t="str">
        <f>VLOOKUP(A35,'50R'!$M:$P,4,0)</f>
        <v>生駒市協会</v>
      </c>
      <c r="H35" s="42"/>
      <c r="I35" s="41"/>
      <c r="J35" s="72"/>
      <c r="K35" s="67"/>
      <c r="L35" s="44"/>
      <c r="M35" s="37"/>
    </row>
    <row r="36" spans="1:13" ht="15.6" customHeight="1" thickBot="1" x14ac:dyDescent="0.35">
      <c r="A36" s="1">
        <v>171</v>
      </c>
      <c r="B36" s="145">
        <v>50</v>
      </c>
      <c r="C36" s="142" t="s">
        <v>305</v>
      </c>
      <c r="D36" s="143" t="s">
        <v>289</v>
      </c>
      <c r="E36" s="28" t="str">
        <f>VLOOKUP(A36,'50R'!$M:$P,2,0)</f>
        <v>柏木　恵太</v>
      </c>
      <c r="F36" s="140" t="str">
        <f>VLOOKUP(A36,'50R'!$M:$P,3,0)</f>
        <v>大阪</v>
      </c>
      <c r="G36" s="29" t="str">
        <f>VLOOKUP(A36,'50R'!$M:$P,4,0)</f>
        <v>タフマンズ</v>
      </c>
      <c r="H36" s="39"/>
      <c r="I36" s="40"/>
      <c r="J36" s="63"/>
      <c r="K36" s="67"/>
      <c r="L36" s="44"/>
      <c r="M36" s="37"/>
    </row>
    <row r="37" spans="1:13" ht="15.6" customHeight="1" thickBot="1" x14ac:dyDescent="0.35">
      <c r="A37" s="1">
        <v>172</v>
      </c>
      <c r="B37" s="145"/>
      <c r="C37" s="142"/>
      <c r="D37" s="144"/>
      <c r="E37" s="30" t="str">
        <f>VLOOKUP(A37,'50R'!$M:$P,2,0)</f>
        <v>成田 扶美代</v>
      </c>
      <c r="F37" s="141"/>
      <c r="G37" s="30" t="str">
        <f>VLOOKUP(A37,'50R'!$M:$P,4,0)</f>
        <v>ＫＥＮＫＯ</v>
      </c>
      <c r="H37" s="42"/>
      <c r="I37" s="41"/>
      <c r="J37" s="37"/>
      <c r="K37" s="67"/>
      <c r="L37" s="81"/>
      <c r="M37" s="37"/>
    </row>
    <row r="38" spans="1:13" ht="15.6" customHeight="1" x14ac:dyDescent="0.3">
      <c r="A38" s="1">
        <v>181</v>
      </c>
      <c r="B38" s="145">
        <v>54</v>
      </c>
      <c r="C38" s="139" t="s">
        <v>306</v>
      </c>
      <c r="D38" s="143" t="s">
        <v>307</v>
      </c>
      <c r="E38" s="28" t="str">
        <f>VLOOKUP(A38,'50R'!$M:$P,2,0)</f>
        <v>中野 利夏子</v>
      </c>
      <c r="F38" s="140" t="str">
        <f>VLOOKUP(A38,'50R'!$M:$P,3,0)</f>
        <v>和歌山</v>
      </c>
      <c r="G38" s="29" t="str">
        <f>VLOOKUP(A38,'50R'!$M:$P,4,0)</f>
        <v>青葉クラブ</v>
      </c>
      <c r="H38" s="42"/>
      <c r="I38" s="41"/>
      <c r="J38" s="37">
        <v>2</v>
      </c>
      <c r="K38" s="44"/>
      <c r="L38" s="37"/>
      <c r="M38" s="37">
        <v>2</v>
      </c>
    </row>
    <row r="39" spans="1:13" ht="15.6" customHeight="1" thickBot="1" x14ac:dyDescent="0.35">
      <c r="A39" s="1">
        <v>182</v>
      </c>
      <c r="B39" s="145"/>
      <c r="C39" s="139"/>
      <c r="D39" s="144"/>
      <c r="E39" s="30" t="str">
        <f>VLOOKUP(A39,'50R'!$M:$P,2,0)</f>
        <v>安井　　卯</v>
      </c>
      <c r="F39" s="141"/>
      <c r="G39" s="30" t="str">
        <f>VLOOKUP(A39,'50R'!$M:$P,4,0)</f>
        <v>和歌山県庁</v>
      </c>
      <c r="H39" s="55"/>
      <c r="I39" s="50"/>
      <c r="J39" s="37"/>
      <c r="K39" s="44">
        <v>2</v>
      </c>
      <c r="L39" s="37"/>
      <c r="M39" s="37"/>
    </row>
    <row r="40" spans="1:13" ht="15.6" customHeight="1" x14ac:dyDescent="0.3">
      <c r="A40" s="1">
        <v>191</v>
      </c>
      <c r="B40" s="145">
        <v>58</v>
      </c>
      <c r="C40" s="139" t="s">
        <v>308</v>
      </c>
      <c r="D40" s="143" t="s">
        <v>289</v>
      </c>
      <c r="E40" s="28" t="str">
        <f>VLOOKUP(A40,'50R'!$M:$P,2,0)</f>
        <v>平井　勝己</v>
      </c>
      <c r="F40" s="29" t="str">
        <f>VLOOKUP(A40,'50R'!$M:$P,3,0)</f>
        <v>愛知</v>
      </c>
      <c r="G40" s="29" t="str">
        <f>VLOOKUP(A40,'50R'!$M:$P,4,0)</f>
        <v>デンソー</v>
      </c>
      <c r="H40" s="42"/>
      <c r="I40" s="67">
        <v>3</v>
      </c>
      <c r="J40" s="69"/>
      <c r="K40" s="64"/>
      <c r="L40" s="65"/>
      <c r="M40" s="65"/>
    </row>
    <row r="41" spans="1:13" ht="15.6" customHeight="1" thickBot="1" x14ac:dyDescent="0.35">
      <c r="A41" s="1">
        <v>192</v>
      </c>
      <c r="B41" s="145"/>
      <c r="C41" s="139"/>
      <c r="D41" s="144"/>
      <c r="E41" s="30" t="str">
        <f>VLOOKUP(A41,'50R'!$M:$P,2,0)</f>
        <v>岸本　　望</v>
      </c>
      <c r="F41" s="30" t="str">
        <f>VLOOKUP(A41,'50R'!$M:$P,3,0)</f>
        <v>静岡</v>
      </c>
      <c r="G41" s="30" t="str">
        <f>VLOOKUP(A41,'50R'!$M:$P,4,0)</f>
        <v>球聖クラブ</v>
      </c>
      <c r="H41" s="46"/>
      <c r="I41" s="68"/>
      <c r="J41" s="64"/>
      <c r="K41" s="64"/>
      <c r="L41" s="65"/>
      <c r="M41" s="65"/>
    </row>
    <row r="42" spans="1:13" ht="15.6" customHeight="1" thickBot="1" x14ac:dyDescent="0.35">
      <c r="A42" s="1">
        <v>201</v>
      </c>
      <c r="B42" s="145">
        <v>59</v>
      </c>
      <c r="C42" s="139" t="s">
        <v>309</v>
      </c>
      <c r="D42" s="143" t="s">
        <v>289</v>
      </c>
      <c r="E42" s="28" t="str">
        <f>VLOOKUP(A42,'50R'!$M:$P,2,0)</f>
        <v>吉田　康宏</v>
      </c>
      <c r="F42" s="29" t="str">
        <f>VLOOKUP(A42,'50R'!$M:$P,3,0)</f>
        <v>東京</v>
      </c>
      <c r="G42" s="29" t="str">
        <f>VLOOKUP(A42,'50R'!$M:$P,4,0)</f>
        <v>富士桜部屋</v>
      </c>
      <c r="H42" s="42"/>
      <c r="I42" s="61"/>
      <c r="J42" s="64"/>
      <c r="K42" s="64"/>
      <c r="L42" s="65"/>
      <c r="M42" s="65"/>
    </row>
    <row r="43" spans="1:13" ht="15.6" customHeight="1" thickBot="1" x14ac:dyDescent="0.35">
      <c r="A43" s="1">
        <v>202</v>
      </c>
      <c r="B43" s="145"/>
      <c r="C43" s="139"/>
      <c r="D43" s="144"/>
      <c r="E43" s="30" t="str">
        <f>VLOOKUP(A43,'50R'!$M:$P,2,0)</f>
        <v>原　　美香</v>
      </c>
      <c r="F43" s="30" t="str">
        <f>VLOOKUP(A43,'50R'!$M:$P,3,0)</f>
        <v>神奈川</v>
      </c>
      <c r="G43" s="30" t="str">
        <f>VLOOKUP(A43,'50R'!$M:$P,4,0)</f>
        <v>横浜PSC</v>
      </c>
      <c r="H43" s="49"/>
      <c r="I43" s="41"/>
      <c r="J43" s="64"/>
      <c r="K43" s="78"/>
      <c r="L43" s="65"/>
      <c r="M43" s="65"/>
    </row>
    <row r="44" spans="1:13" ht="15.6" customHeight="1" x14ac:dyDescent="0.3">
      <c r="A44" s="1">
        <v>211</v>
      </c>
      <c r="B44" s="145">
        <v>62</v>
      </c>
      <c r="C44" s="139" t="s">
        <v>310</v>
      </c>
      <c r="D44" s="143" t="s">
        <v>289</v>
      </c>
      <c r="E44" s="28" t="str">
        <f>VLOOKUP(A44,'50R'!$M:$P,2,0)</f>
        <v>八木澤 香里</v>
      </c>
      <c r="F44" s="140" t="str">
        <f>VLOOKUP(A44,'50R'!$M:$P,3,0)</f>
        <v>茨城</v>
      </c>
      <c r="G44" s="29" t="str">
        <f>VLOOKUP(A44,'50R'!$M:$P,4,0)</f>
        <v>日立はまゆう</v>
      </c>
      <c r="H44" s="42"/>
      <c r="I44" s="37">
        <v>3</v>
      </c>
      <c r="J44" s="76"/>
      <c r="K44" s="65"/>
      <c r="L44" s="65">
        <v>3</v>
      </c>
      <c r="M44" s="65"/>
    </row>
    <row r="45" spans="1:13" ht="15.6" customHeight="1" thickBot="1" x14ac:dyDescent="0.35">
      <c r="A45" s="1">
        <v>212</v>
      </c>
      <c r="B45" s="145"/>
      <c r="C45" s="139"/>
      <c r="D45" s="144"/>
      <c r="E45" s="30" t="str">
        <f>VLOOKUP(A45,'50R'!$M:$P,2,0)</f>
        <v>八木澤　望</v>
      </c>
      <c r="F45" s="141"/>
      <c r="G45" s="30" t="str">
        <f>VLOOKUP(A45,'50R'!$M:$P,4,0)</f>
        <v>日立はくあ</v>
      </c>
      <c r="H45" s="46"/>
      <c r="I45" s="41"/>
      <c r="J45" s="76">
        <v>0</v>
      </c>
      <c r="K45" s="65"/>
      <c r="L45" s="65"/>
      <c r="M45" s="65"/>
    </row>
    <row r="46" spans="1:13" ht="15.6" customHeight="1" thickBot="1" x14ac:dyDescent="0.35">
      <c r="A46" s="1">
        <v>221</v>
      </c>
      <c r="B46" s="145">
        <v>65</v>
      </c>
      <c r="C46" s="139" t="s">
        <v>311</v>
      </c>
      <c r="D46" s="143" t="s">
        <v>289</v>
      </c>
      <c r="E46" s="28" t="str">
        <f>VLOOKUP(A46,'50R'!$M:$P,2,0)</f>
        <v>松山　　晶</v>
      </c>
      <c r="F46" s="140" t="str">
        <f>VLOOKUP(A46,'50R'!$M:$P,3,0)</f>
        <v>長崎</v>
      </c>
      <c r="G46" s="140" t="str">
        <f>VLOOKUP(A46,'50R'!$M:$P,4,0)</f>
        <v>音無クラブ</v>
      </c>
      <c r="H46" s="42"/>
      <c r="I46" s="62"/>
      <c r="J46" s="76"/>
      <c r="K46" s="65"/>
      <c r="L46" s="65"/>
      <c r="M46" s="65"/>
    </row>
    <row r="47" spans="1:13" ht="15.6" customHeight="1" thickBot="1" x14ac:dyDescent="0.35">
      <c r="A47" s="1">
        <v>222</v>
      </c>
      <c r="B47" s="145"/>
      <c r="C47" s="139"/>
      <c r="D47" s="144"/>
      <c r="E47" s="30" t="str">
        <f>VLOOKUP(A47,'50R'!$M:$P,2,0)</f>
        <v>松山　明彦</v>
      </c>
      <c r="F47" s="141"/>
      <c r="G47" s="141"/>
      <c r="H47" s="49"/>
      <c r="I47" s="45"/>
      <c r="J47" s="77"/>
      <c r="K47" s="65"/>
      <c r="L47" s="65"/>
      <c r="M47" s="65"/>
    </row>
    <row r="48" spans="1:13" ht="15.6" customHeight="1" thickBot="1" x14ac:dyDescent="0.35">
      <c r="A48" s="1">
        <v>231</v>
      </c>
      <c r="B48" s="145">
        <v>68</v>
      </c>
      <c r="C48" s="139" t="s">
        <v>312</v>
      </c>
      <c r="D48" s="143" t="s">
        <v>289</v>
      </c>
      <c r="E48" s="28" t="str">
        <f>VLOOKUP(A48,'50R'!$M:$P,2,0)</f>
        <v>今村　義美</v>
      </c>
      <c r="F48" s="29" t="str">
        <f>VLOOKUP(A48,'50R'!$M:$P,3,0)</f>
        <v>香川</v>
      </c>
      <c r="G48" s="70" t="str">
        <f>VLOOKUP(A48,'50R'!$M:$P,4,0)</f>
        <v>なかよしクラブ</v>
      </c>
      <c r="H48" s="39"/>
      <c r="I48" s="40"/>
      <c r="J48" s="71"/>
      <c r="K48" s="65"/>
      <c r="L48" s="65"/>
      <c r="M48" s="65"/>
    </row>
    <row r="49" spans="1:13" ht="15.6" customHeight="1" x14ac:dyDescent="0.3">
      <c r="A49" s="1">
        <v>232</v>
      </c>
      <c r="B49" s="145"/>
      <c r="C49" s="139"/>
      <c r="D49" s="144"/>
      <c r="E49" s="30" t="str">
        <f>VLOOKUP(A49,'50R'!$M:$P,2,0)</f>
        <v>寺田　祥子</v>
      </c>
      <c r="F49" s="30" t="str">
        <f>VLOOKUP(A49,'50R'!$M:$P,3,0)</f>
        <v>三重</v>
      </c>
      <c r="G49" s="30" t="str">
        <f>VLOOKUP(A49,'50R'!$M:$P,4,0)</f>
        <v>五十鈴クラブ</v>
      </c>
      <c r="H49" s="42"/>
      <c r="I49" s="41"/>
      <c r="J49" s="65"/>
      <c r="K49" s="65"/>
      <c r="L49" s="65"/>
      <c r="M49" s="65"/>
    </row>
  </sheetData>
  <mergeCells count="90">
    <mergeCell ref="B42:B43"/>
    <mergeCell ref="B44:B45"/>
    <mergeCell ref="B46:B47"/>
    <mergeCell ref="B48:B49"/>
    <mergeCell ref="F36:F37"/>
    <mergeCell ref="F38:F39"/>
    <mergeCell ref="C46:C47"/>
    <mergeCell ref="D46:D47"/>
    <mergeCell ref="C48:C49"/>
    <mergeCell ref="D48:D49"/>
    <mergeCell ref="C36:C37"/>
    <mergeCell ref="D36:D37"/>
    <mergeCell ref="B32:B33"/>
    <mergeCell ref="B34:B35"/>
    <mergeCell ref="B36:B37"/>
    <mergeCell ref="B38:B39"/>
    <mergeCell ref="B40:B41"/>
    <mergeCell ref="B22:B23"/>
    <mergeCell ref="B24:B25"/>
    <mergeCell ref="B26:B27"/>
    <mergeCell ref="B28:B29"/>
    <mergeCell ref="B30:B31"/>
    <mergeCell ref="F8:F9"/>
    <mergeCell ref="G8:G9"/>
    <mergeCell ref="F20:F2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F12:F13"/>
    <mergeCell ref="F4:F5"/>
    <mergeCell ref="F10:F11"/>
    <mergeCell ref="F16:F17"/>
    <mergeCell ref="F32:F33"/>
    <mergeCell ref="F44:F45"/>
    <mergeCell ref="F46:F47"/>
    <mergeCell ref="G46:G47"/>
    <mergeCell ref="G28:G29"/>
    <mergeCell ref="F18:F19"/>
    <mergeCell ref="G18:G19"/>
    <mergeCell ref="F22:F23"/>
    <mergeCell ref="F28:F29"/>
    <mergeCell ref="C44:C45"/>
    <mergeCell ref="D44:D45"/>
    <mergeCell ref="C38:C39"/>
    <mergeCell ref="D38:D39"/>
    <mergeCell ref="C40:C41"/>
    <mergeCell ref="D40:D41"/>
    <mergeCell ref="C42:C43"/>
    <mergeCell ref="D42:D43"/>
    <mergeCell ref="C32:C33"/>
    <mergeCell ref="D32:D33"/>
    <mergeCell ref="C34:C35"/>
    <mergeCell ref="D34:D35"/>
    <mergeCell ref="C26:C27"/>
    <mergeCell ref="D26:D27"/>
    <mergeCell ref="C28:C29"/>
    <mergeCell ref="D28:D29"/>
    <mergeCell ref="C30:C31"/>
    <mergeCell ref="D30:D31"/>
    <mergeCell ref="C20:C21"/>
    <mergeCell ref="D20:D21"/>
    <mergeCell ref="C22:C23"/>
    <mergeCell ref="D22:D23"/>
    <mergeCell ref="C24:C25"/>
    <mergeCell ref="D24:D25"/>
    <mergeCell ref="C14:C15"/>
    <mergeCell ref="D14:D15"/>
    <mergeCell ref="C16:C17"/>
    <mergeCell ref="D16:D17"/>
    <mergeCell ref="C18:C19"/>
    <mergeCell ref="D18:D19"/>
    <mergeCell ref="C8:C9"/>
    <mergeCell ref="D8:D9"/>
    <mergeCell ref="C10:C11"/>
    <mergeCell ref="D10:D11"/>
    <mergeCell ref="C12:C13"/>
    <mergeCell ref="D12:D13"/>
    <mergeCell ref="C1:M1"/>
    <mergeCell ref="F2:G2"/>
    <mergeCell ref="C4:C5"/>
    <mergeCell ref="D4:D5"/>
    <mergeCell ref="C6:C7"/>
    <mergeCell ref="D6:D7"/>
    <mergeCell ref="F6:F7"/>
  </mergeCells>
  <phoneticPr fontId="1"/>
  <printOptions horizontalCentered="1"/>
  <pageMargins left="0.39370078740157483" right="0.39370078740157483" top="0.39370078740157483" bottom="0.19685039370078741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50R</vt:lpstr>
      <vt:lpstr>p26 50Ｔ</vt:lpstr>
      <vt:lpstr>'50R'!Print_Area</vt:lpstr>
      <vt:lpstr>'p26 50Ｔ'!Print_Area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卓也 西森</dc:creator>
  <cp:lastModifiedBy>daiki ishii</cp:lastModifiedBy>
  <cp:lastPrinted>2024-06-16T02:33:23Z</cp:lastPrinted>
  <dcterms:created xsi:type="dcterms:W3CDTF">2024-05-13T11:49:52Z</dcterms:created>
  <dcterms:modified xsi:type="dcterms:W3CDTF">2024-06-16T05:21:24Z</dcterms:modified>
</cp:coreProperties>
</file>